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1 январь" sheetId="97" r:id="rId1"/>
  </sheets>
  <definedNames>
    <definedName name="_xlnm.Print_Area" localSheetId="0">'Приложение 1 январь'!$A$1:$F$67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97"/>
  <c r="F28"/>
  <c r="F27" s="1"/>
  <c r="F18"/>
  <c r="F57"/>
  <c r="F46"/>
  <c r="F41"/>
  <c r="F39"/>
  <c r="F36"/>
  <c r="F33"/>
  <c r="F22"/>
  <c r="F20"/>
  <c r="F16"/>
  <c r="F61"/>
  <c r="F60" s="1"/>
  <c r="E39" l="1"/>
  <c r="E66"/>
  <c r="E61"/>
  <c r="E60" s="1"/>
  <c r="E57"/>
  <c r="E55"/>
  <c r="E53" s="1"/>
  <c r="E48" s="1"/>
  <c r="F53"/>
  <c r="F48" s="1"/>
  <c r="F45" s="1"/>
  <c r="F44" s="1"/>
  <c r="E46"/>
  <c r="E41"/>
  <c r="E36"/>
  <c r="E33"/>
  <c r="E32"/>
  <c r="E28"/>
  <c r="F25"/>
  <c r="F15" s="1"/>
  <c r="F14" s="1"/>
  <c r="E25"/>
  <c r="E22"/>
  <c r="E21"/>
  <c r="E20" s="1"/>
  <c r="E18"/>
  <c r="E16"/>
  <c r="E27" l="1"/>
  <c r="E15" s="1"/>
  <c r="E45"/>
  <c r="E44" s="1"/>
  <c r="E14" l="1"/>
</calcChain>
</file>

<file path=xl/sharedStrings.xml><?xml version="1.0" encoding="utf-8"?>
<sst xmlns="http://schemas.openxmlformats.org/spreadsheetml/2006/main" count="114" uniqueCount="113">
  <si>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</si>
  <si>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</si>
  <si>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</si>
  <si>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</si>
  <si>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</si>
  <si>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</si>
  <si>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</si>
  <si>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</si>
  <si>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</si>
  <si>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</si>
  <si>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</si>
  <si>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</si>
  <si>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</si>
  <si>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</si>
  <si>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</si>
  <si>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</si>
  <si>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</si>
  <si>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</si>
  <si>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</si>
  <si>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</si>
  <si>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</si>
  <si>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</si>
  <si>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</si>
  <si>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</si>
  <si>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</si>
  <si>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</si>
  <si>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</si>
  <si>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</si>
  <si>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</si>
  <si>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</si>
  <si>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</si>
  <si>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</si>
  <si>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</si>
  <si>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</si>
  <si>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</si>
  <si>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</si>
  <si>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</si>
  <si>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</si>
  <si>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</si>
  <si>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</si>
  <si>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</si>
  <si>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</si>
  <si>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</si>
  <si>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1 13 01000 00 0000 130</t>
  </si>
  <si>
    <t>Доходы от оказания платных услуг  (работ)</t>
  </si>
  <si>
    <t>Кировского муниципального района</t>
  </si>
  <si>
    <t>1 03 00000 00 0000 000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</si>
  <si>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</si>
  <si>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</si>
  <si>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</si>
  <si>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</si>
  <si>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</si>
  <si>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</si>
  <si>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</si>
  <si>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</si>
  <si>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</si>
  <si>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</si>
  <si>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</si>
  <si>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</si>
  <si>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</si>
  <si>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</si>
  <si>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</si>
  <si>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</si>
  <si>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</si>
  <si>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</si>
  <si>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</si>
  <si>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</si>
  <si>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</si>
  <si>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</si>
  <si>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</si>
  <si>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</si>
  <si>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</si>
  <si>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</si>
  <si>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</si>
  <si>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</si>
  <si>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</si>
  <si>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1 11 05020 00 0000 120</t>
  </si>
  <si>
    <t>2 02 40000 00 0000 150</t>
  </si>
  <si>
    <t>Иные межбюджетные трансферты</t>
  </si>
  <si>
    <t>2 02 49999 13 0000 150</t>
  </si>
  <si>
    <t>Прочие межбюджетные транферты, передаваемые бюджетам городских поселений, в том числе:</t>
  </si>
  <si>
    <t>1 17 00000 00 0000 000</t>
  </si>
  <si>
    <t>Прочие неналоговые доходы</t>
  </si>
  <si>
    <t>1 17 05000 00 0000 180</t>
  </si>
  <si>
    <t>1 17 15000 00 0000 150</t>
  </si>
  <si>
    <t>Инициативные платежи</t>
  </si>
  <si>
    <t>в рамках государственной программы Ленинградской области "Развитие культуры в Ленинградской области"</t>
  </si>
  <si>
    <t>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</t>
  </si>
  <si>
    <t>на поддержку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РФ от 7 мая 2012 года №597</t>
  </si>
  <si>
    <t>1 13 02000 00 0000 130</t>
  </si>
  <si>
    <t>Доходы  от компенсации затрат государства</t>
  </si>
  <si>
    <t>2 03 00000 00 0000 000</t>
  </si>
  <si>
    <t>Безвозмездные поступления от государственных (муниципальных) организаций</t>
  </si>
  <si>
    <t xml:space="preserve">2 03 05010 13 0000 150
</t>
  </si>
  <si>
    <t xml:space="preserve">
Предоставление государственными (муниципальными) организациями грантов для получателей средств бюджетов городских поселений</t>
  </si>
  <si>
    <t>Приладожского городского  поселения</t>
  </si>
  <si>
    <t>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поселений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</si>
  <si>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</si>
  <si>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1 11 05030 00 0000 120</t>
  </si>
  <si>
    <t xml:space="preserve">грант за достижение показателей деятельности органов исполнительной власти субъектов РФ  
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</si>
  <si>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</si>
  <si>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</si>
  <si>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на поддержку мер по обеспечению сбалансированности бюджетов поселений</t>
  </si>
  <si>
    <t>1 16 00000 00 0000 000</t>
  </si>
  <si>
    <t>Штрафы, санкции, возмещение ущерба</t>
  </si>
  <si>
    <t>1 16 02000 00 0000 140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</si>
  <si>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</si>
  <si>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2025 год план</t>
  </si>
  <si>
    <t>2025 год факт</t>
  </si>
  <si>
    <t>Поступления
налоговых, неналоговых доходов и безвозмездных поступлений в бюджет                                                            Приладожского городского поселения Кировского муниципального района                    Ленинградской области по кодам видов доходов за 2025 год</t>
  </si>
  <si>
    <t>Налоги на товары (работы, услуги), реализуемые на территории РФ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</si>
  <si>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в том числе:</t>
  </si>
  <si>
    <t>от __ марта  2026 г. №__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</si>
</sst>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10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165" fontId="5" fillId="0" borderId="1" xfId="0" applyNumberFormat="1" applyFont="1" applyBorder="1" applyAlignment="1">
      <alignment horizontal="center"/>
    </xf>
    <xf numFmtId="0" fontId="5" fillId="0" borderId="0" xfId="0" applyFont="1"/>
    <xf numFmtId="165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9" fillId="0" borderId="0" xfId="0" applyFont="1"/>
    <xf numFmtId="166" fontId="2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view="pageBreakPreview" zoomScaleSheetLayoutView="100" workbookViewId="0">
      <selection activeCell="I15" sqref="I15"/>
    </sheetView>
  </sheetViews>
  <sheetFormatPr defaultRowHeight="15.75"/>
  <cols>
    <col min="1" max="1" width="24.28515625" style="1" customWidth="1"/>
    <col min="2" max="2" width="16.140625" style="1" customWidth="1"/>
    <col min="3" max="3" width="9.140625" style="1"/>
    <col min="4" max="4" width="34.140625" style="1" customWidth="1"/>
    <col min="5" max="6" width="12.7109375" style="1" customWidth="1"/>
    <col min="7" max="16384" width="9.140625" style="1"/>
  </cols>
  <sheetData>
    <row r="1" spans="1:10">
      <c r="A1" s="36" t="s">
        <v>32</v>
      </c>
      <c r="B1" s="36"/>
      <c r="C1" s="36"/>
      <c r="D1" s="36"/>
      <c r="E1" s="36"/>
      <c r="F1" s="36"/>
    </row>
    <row r="2" spans="1:10">
      <c r="A2" s="34" t="s">
        <v>40</v>
      </c>
      <c r="B2" s="34"/>
      <c r="C2" s="34"/>
      <c r="D2" s="34"/>
      <c r="E2" s="34"/>
      <c r="F2" s="34"/>
    </row>
    <row r="3" spans="1:10">
      <c r="A3" s="34" t="s">
        <v>95</v>
      </c>
      <c r="B3" s="34"/>
      <c r="C3" s="34"/>
      <c r="D3" s="34"/>
      <c r="E3" s="34"/>
      <c r="F3" s="34"/>
    </row>
    <row r="4" spans="1:10">
      <c r="A4" s="34" t="s">
        <v>45</v>
      </c>
      <c r="B4" s="34"/>
      <c r="C4" s="34"/>
      <c r="D4" s="34"/>
      <c r="E4" s="34"/>
      <c r="F4" s="34"/>
    </row>
    <row r="5" spans="1:10">
      <c r="A5" s="34" t="s">
        <v>42</v>
      </c>
      <c r="B5" s="34"/>
      <c r="C5" s="34"/>
      <c r="D5" s="34"/>
      <c r="E5" s="34"/>
      <c r="F5" s="34"/>
    </row>
    <row r="6" spans="1:10">
      <c r="A6" s="34" t="s">
        <v>112</v>
      </c>
      <c r="B6" s="34"/>
      <c r="C6" s="34"/>
      <c r="D6" s="34"/>
      <c r="E6" s="34"/>
      <c r="F6" s="34"/>
    </row>
    <row r="7" spans="1:10" ht="19.899999999999999" customHeight="1">
      <c r="A7" s="35" t="s">
        <v>54</v>
      </c>
      <c r="B7" s="35"/>
      <c r="C7" s="35"/>
      <c r="D7" s="35"/>
      <c r="E7" s="35"/>
      <c r="F7" s="35"/>
    </row>
    <row r="8" spans="1:10" ht="13.15" customHeight="1">
      <c r="D8" s="2"/>
      <c r="E8" s="2"/>
    </row>
    <row r="9" spans="1:10" ht="12.75" customHeight="1">
      <c r="A9" s="77" t="s">
        <v>109</v>
      </c>
      <c r="B9" s="77"/>
      <c r="C9" s="77"/>
      <c r="D9" s="77"/>
      <c r="E9" s="77"/>
      <c r="F9" s="77"/>
    </row>
    <row r="10" spans="1:10" ht="58.5" customHeight="1">
      <c r="A10" s="77"/>
      <c r="B10" s="77"/>
      <c r="C10" s="77"/>
      <c r="D10" s="77"/>
      <c r="E10" s="77"/>
      <c r="F10" s="77"/>
    </row>
    <row r="11" spans="1:10" ht="6.75" customHeight="1">
      <c r="B11" s="3"/>
      <c r="C11" s="3"/>
      <c r="D11" s="3"/>
      <c r="E11" s="4" t="s">
        <v>18</v>
      </c>
    </row>
    <row r="12" spans="1:10" ht="25.15" customHeight="1">
      <c r="A12" s="78" t="s">
        <v>4</v>
      </c>
      <c r="B12" s="80" t="s">
        <v>14</v>
      </c>
      <c r="C12" s="81"/>
      <c r="D12" s="82"/>
      <c r="E12" s="75" t="s">
        <v>19</v>
      </c>
      <c r="F12" s="76"/>
    </row>
    <row r="13" spans="1:10" ht="42" customHeight="1">
      <c r="A13" s="79"/>
      <c r="B13" s="83"/>
      <c r="C13" s="84"/>
      <c r="D13" s="85"/>
      <c r="E13" s="33" t="s">
        <v>107</v>
      </c>
      <c r="F13" s="33" t="s">
        <v>108</v>
      </c>
    </row>
    <row r="14" spans="1:10" ht="25.15" customHeight="1">
      <c r="A14" s="21"/>
      <c r="B14" s="72" t="s">
        <v>3</v>
      </c>
      <c r="C14" s="73"/>
      <c r="D14" s="74"/>
      <c r="E14" s="25">
        <f>E15+E44</f>
        <v>124758.87</v>
      </c>
      <c r="F14" s="25">
        <f>F15+F44</f>
        <v>125934.99999999999</v>
      </c>
      <c r="I14" s="24"/>
      <c r="J14" s="24"/>
    </row>
    <row r="15" spans="1:10" ht="19.899999999999999" customHeight="1">
      <c r="A15" s="5" t="s">
        <v>5</v>
      </c>
      <c r="B15" s="51" t="s">
        <v>21</v>
      </c>
      <c r="C15" s="52"/>
      <c r="D15" s="53"/>
      <c r="E15" s="18">
        <f>E16+E22+E27+E36+E25+E33+E20+E18+E41+E39</f>
        <v>45207.97</v>
      </c>
      <c r="F15" s="18">
        <f>F16+F22+F27+F36+F25+F33+F20+F18+F41+F39</f>
        <v>46384.099999999991</v>
      </c>
    </row>
    <row r="16" spans="1:10" ht="21.6" customHeight="1">
      <c r="A16" s="5" t="s">
        <v>6</v>
      </c>
      <c r="B16" s="51" t="s">
        <v>7</v>
      </c>
      <c r="C16" s="52"/>
      <c r="D16" s="53"/>
      <c r="E16" s="18">
        <f>E17</f>
        <v>27160</v>
      </c>
      <c r="F16" s="18">
        <f>F17</f>
        <v>27704.2</v>
      </c>
    </row>
    <row r="17" spans="1:6" ht="15.75" customHeight="1">
      <c r="A17" s="6" t="s">
        <v>8</v>
      </c>
      <c r="B17" s="45" t="s">
        <v>0</v>
      </c>
      <c r="C17" s="46"/>
      <c r="D17" s="47"/>
      <c r="E17" s="17">
        <v>27160</v>
      </c>
      <c r="F17" s="11">
        <v>27704.2</v>
      </c>
    </row>
    <row r="18" spans="1:6" s="14" customFormat="1" ht="36.6" customHeight="1">
      <c r="A18" s="15" t="s">
        <v>46</v>
      </c>
      <c r="B18" s="60" t="s">
        <v>110</v>
      </c>
      <c r="C18" s="61"/>
      <c r="D18" s="62"/>
      <c r="E18" s="18">
        <f>E19</f>
        <v>538.9</v>
      </c>
      <c r="F18" s="18">
        <f>F19</f>
        <v>575.6</v>
      </c>
    </row>
    <row r="19" spans="1:6" s="12" customFormat="1" ht="32.85" customHeight="1">
      <c r="A19" s="16" t="s">
        <v>47</v>
      </c>
      <c r="B19" s="54" t="s">
        <v>48</v>
      </c>
      <c r="C19" s="55"/>
      <c r="D19" s="56"/>
      <c r="E19" s="17">
        <v>538.9</v>
      </c>
      <c r="F19" s="11">
        <v>575.6</v>
      </c>
    </row>
    <row r="20" spans="1:6" ht="20.45" customHeight="1">
      <c r="A20" s="5" t="s">
        <v>36</v>
      </c>
      <c r="B20" s="63" t="s">
        <v>37</v>
      </c>
      <c r="C20" s="64"/>
      <c r="D20" s="65"/>
      <c r="E20" s="18">
        <f>E21</f>
        <v>20.9</v>
      </c>
      <c r="F20" s="18">
        <f>F21</f>
        <v>20.3</v>
      </c>
    </row>
    <row r="21" spans="1:6">
      <c r="A21" s="6" t="s">
        <v>38</v>
      </c>
      <c r="B21" s="66" t="s">
        <v>39</v>
      </c>
      <c r="C21" s="67"/>
      <c r="D21" s="68"/>
      <c r="E21" s="17">
        <f>10.9+10</f>
        <v>20.9</v>
      </c>
      <c r="F21" s="11">
        <v>20.3</v>
      </c>
    </row>
    <row r="22" spans="1:6" ht="19.149999999999999" customHeight="1">
      <c r="A22" s="5" t="s">
        <v>20</v>
      </c>
      <c r="B22" s="51" t="s">
        <v>9</v>
      </c>
      <c r="C22" s="52"/>
      <c r="D22" s="53"/>
      <c r="E22" s="18">
        <f>E23+E24</f>
        <v>8770</v>
      </c>
      <c r="F22" s="18">
        <f>F23+F24</f>
        <v>9099</v>
      </c>
    </row>
    <row r="23" spans="1:6" ht="15.75" customHeight="1">
      <c r="A23" s="6" t="s">
        <v>16</v>
      </c>
      <c r="B23" s="45" t="s">
        <v>2</v>
      </c>
      <c r="C23" s="46"/>
      <c r="D23" s="47"/>
      <c r="E23" s="17">
        <v>3400</v>
      </c>
      <c r="F23" s="11">
        <v>3837.2</v>
      </c>
    </row>
    <row r="24" spans="1:6" ht="15.75" customHeight="1">
      <c r="A24" s="6" t="s">
        <v>17</v>
      </c>
      <c r="B24" s="45" t="s">
        <v>1</v>
      </c>
      <c r="C24" s="46"/>
      <c r="D24" s="47"/>
      <c r="E24" s="17">
        <v>5370</v>
      </c>
      <c r="F24" s="11">
        <v>5261.8</v>
      </c>
    </row>
    <row r="25" spans="1:6" s="9" customFormat="1" ht="24.6" hidden="1" customHeight="1">
      <c r="A25" s="8" t="s">
        <v>27</v>
      </c>
      <c r="B25" s="51" t="s">
        <v>28</v>
      </c>
      <c r="C25" s="52"/>
      <c r="D25" s="53"/>
      <c r="E25" s="18">
        <f>E26</f>
        <v>0</v>
      </c>
      <c r="F25" s="13">
        <f>F26</f>
        <v>0</v>
      </c>
    </row>
    <row r="26" spans="1:6" ht="50.45" hidden="1" customHeight="1">
      <c r="A26" s="7" t="s">
        <v>29</v>
      </c>
      <c r="B26" s="45" t="s">
        <v>30</v>
      </c>
      <c r="C26" s="46"/>
      <c r="D26" s="47"/>
      <c r="E26" s="17"/>
      <c r="F26" s="11"/>
    </row>
    <row r="27" spans="1:6" ht="36" customHeight="1">
      <c r="A27" s="8" t="s">
        <v>10</v>
      </c>
      <c r="B27" s="69" t="s">
        <v>11</v>
      </c>
      <c r="C27" s="70"/>
      <c r="D27" s="71"/>
      <c r="E27" s="18">
        <f>E28+E32</f>
        <v>5602.67</v>
      </c>
      <c r="F27" s="18">
        <f>F28+F32</f>
        <v>5879.7000000000007</v>
      </c>
    </row>
    <row r="28" spans="1:6" ht="97.5" customHeight="1">
      <c r="A28" s="6" t="s">
        <v>12</v>
      </c>
      <c r="B28" s="45" t="s">
        <v>111</v>
      </c>
      <c r="C28" s="46"/>
      <c r="D28" s="47"/>
      <c r="E28" s="17">
        <f>SUM(E29:E31)</f>
        <v>3502.65</v>
      </c>
      <c r="F28" s="17">
        <f>SUM(F29:F31)</f>
        <v>3790.8</v>
      </c>
    </row>
    <row r="29" spans="1:6" ht="89.25" customHeight="1">
      <c r="A29" s="6" t="s">
        <v>15</v>
      </c>
      <c r="B29" s="59" t="s">
        <v>35</v>
      </c>
      <c r="C29" s="59"/>
      <c r="D29" s="59"/>
      <c r="E29" s="17">
        <v>1920</v>
      </c>
      <c r="F29" s="11">
        <v>2132.5</v>
      </c>
    </row>
    <row r="30" spans="1:6" ht="99.75" customHeight="1">
      <c r="A30" s="6" t="s">
        <v>76</v>
      </c>
      <c r="B30" s="59" t="s">
        <v>100</v>
      </c>
      <c r="C30" s="59"/>
      <c r="D30" s="59"/>
      <c r="E30" s="17">
        <v>11.9</v>
      </c>
      <c r="F30" s="11">
        <v>12.6</v>
      </c>
    </row>
    <row r="31" spans="1:6" ht="100.5" customHeight="1">
      <c r="A31" s="6" t="s">
        <v>98</v>
      </c>
      <c r="B31" s="42" t="s">
        <v>101</v>
      </c>
      <c r="C31" s="43"/>
      <c r="D31" s="44"/>
      <c r="E31" s="17">
        <v>1570.75</v>
      </c>
      <c r="F31" s="11">
        <v>1645.7</v>
      </c>
    </row>
    <row r="32" spans="1:6" ht="101.25" customHeight="1">
      <c r="A32" s="6" t="s">
        <v>22</v>
      </c>
      <c r="B32" s="59" t="s">
        <v>41</v>
      </c>
      <c r="C32" s="59"/>
      <c r="D32" s="59"/>
      <c r="E32" s="17">
        <f>1808.2+291.82</f>
        <v>2100.02</v>
      </c>
      <c r="F32" s="11">
        <v>2088.9</v>
      </c>
    </row>
    <row r="33" spans="1:6" s="12" customFormat="1" ht="36.75" customHeight="1">
      <c r="A33" s="5" t="s">
        <v>34</v>
      </c>
      <c r="B33" s="51" t="s">
        <v>75</v>
      </c>
      <c r="C33" s="52"/>
      <c r="D33" s="53"/>
      <c r="E33" s="18">
        <f>E34+E35</f>
        <v>979.9</v>
      </c>
      <c r="F33" s="18">
        <f>F34+F35</f>
        <v>969.19999999999993</v>
      </c>
    </row>
    <row r="34" spans="1:6" customFormat="1" ht="24.95" customHeight="1">
      <c r="A34" s="16" t="s">
        <v>43</v>
      </c>
      <c r="B34" s="54" t="s">
        <v>44</v>
      </c>
      <c r="C34" s="55"/>
      <c r="D34" s="56"/>
      <c r="E34" s="17">
        <v>874.9</v>
      </c>
      <c r="F34" s="11">
        <v>874.9</v>
      </c>
    </row>
    <row r="35" spans="1:6" s="9" customFormat="1" ht="33.6" customHeight="1">
      <c r="A35" s="6" t="s">
        <v>89</v>
      </c>
      <c r="B35" s="45" t="s">
        <v>90</v>
      </c>
      <c r="C35" s="46"/>
      <c r="D35" s="47"/>
      <c r="E35" s="17">
        <v>105</v>
      </c>
      <c r="F35" s="11">
        <v>94.3</v>
      </c>
    </row>
    <row r="36" spans="1:6" s="10" customFormat="1" ht="39.75" customHeight="1">
      <c r="A36" s="5" t="s">
        <v>23</v>
      </c>
      <c r="B36" s="51" t="s">
        <v>24</v>
      </c>
      <c r="C36" s="52"/>
      <c r="D36" s="53"/>
      <c r="E36" s="18">
        <f>E38+E37</f>
        <v>1768.6</v>
      </c>
      <c r="F36" s="18">
        <f>F38+F37</f>
        <v>1768.6</v>
      </c>
    </row>
    <row r="37" spans="1:6" ht="99.75" hidden="1" customHeight="1">
      <c r="A37" s="6" t="s">
        <v>73</v>
      </c>
      <c r="B37" s="45" t="s">
        <v>74</v>
      </c>
      <c r="C37" s="46"/>
      <c r="D37" s="47"/>
      <c r="E37" s="20">
        <v>0</v>
      </c>
      <c r="F37" s="22">
        <v>0</v>
      </c>
    </row>
    <row r="38" spans="1:6" ht="43.5" customHeight="1">
      <c r="A38" s="6" t="s">
        <v>31</v>
      </c>
      <c r="B38" s="45" t="s">
        <v>49</v>
      </c>
      <c r="C38" s="46"/>
      <c r="D38" s="47"/>
      <c r="E38" s="17">
        <v>1768.6</v>
      </c>
      <c r="F38" s="11">
        <v>1768.6</v>
      </c>
    </row>
    <row r="39" spans="1:6" ht="28.5" customHeight="1">
      <c r="A39" s="15" t="s">
        <v>103</v>
      </c>
      <c r="B39" s="60" t="s">
        <v>104</v>
      </c>
      <c r="C39" s="61"/>
      <c r="D39" s="62"/>
      <c r="E39" s="18">
        <f>E40</f>
        <v>6</v>
      </c>
      <c r="F39" s="18">
        <f>F40</f>
        <v>6</v>
      </c>
    </row>
    <row r="40" spans="1:6" ht="70.5" customHeight="1">
      <c r="A40" s="6" t="s">
        <v>105</v>
      </c>
      <c r="B40" s="45" t="s">
        <v>106</v>
      </c>
      <c r="C40" s="46"/>
      <c r="D40" s="47"/>
      <c r="E40" s="17">
        <v>6</v>
      </c>
      <c r="F40" s="11">
        <v>6</v>
      </c>
    </row>
    <row r="41" spans="1:6" ht="28.9" customHeight="1">
      <c r="A41" s="15" t="s">
        <v>81</v>
      </c>
      <c r="B41" s="60" t="s">
        <v>82</v>
      </c>
      <c r="C41" s="61"/>
      <c r="D41" s="62"/>
      <c r="E41" s="18">
        <f>E42+E43</f>
        <v>361</v>
      </c>
      <c r="F41" s="18">
        <f>F42+F43</f>
        <v>361.5</v>
      </c>
    </row>
    <row r="42" spans="1:6" ht="23.45" customHeight="1">
      <c r="A42" s="6" t="s">
        <v>83</v>
      </c>
      <c r="B42" s="54" t="s">
        <v>82</v>
      </c>
      <c r="C42" s="55"/>
      <c r="D42" s="56"/>
      <c r="E42" s="17">
        <v>361</v>
      </c>
      <c r="F42" s="11">
        <v>361.5</v>
      </c>
    </row>
    <row r="43" spans="1:6" ht="26.65" hidden="1" customHeight="1">
      <c r="A43" s="6" t="s">
        <v>84</v>
      </c>
      <c r="B43" s="45" t="s">
        <v>85</v>
      </c>
      <c r="C43" s="46"/>
      <c r="D43" s="47"/>
      <c r="E43" s="17">
        <v>0</v>
      </c>
      <c r="F43" s="11">
        <v>0</v>
      </c>
    </row>
    <row r="44" spans="1:6" ht="31.5" customHeight="1">
      <c r="A44" s="5" t="s">
        <v>13</v>
      </c>
      <c r="B44" s="63" t="s">
        <v>33</v>
      </c>
      <c r="C44" s="64"/>
      <c r="D44" s="65"/>
      <c r="E44" s="26">
        <f>E45+E66</f>
        <v>79550.899999999994</v>
      </c>
      <c r="F44" s="26">
        <f>F45+F66</f>
        <v>79550.899999999994</v>
      </c>
    </row>
    <row r="45" spans="1:6" ht="36" customHeight="1">
      <c r="A45" s="5" t="s">
        <v>25</v>
      </c>
      <c r="B45" s="51" t="s">
        <v>26</v>
      </c>
      <c r="C45" s="52"/>
      <c r="D45" s="53"/>
      <c r="E45" s="18">
        <f>E46+E48+E57+E60</f>
        <v>79050.899999999994</v>
      </c>
      <c r="F45" s="18">
        <f>F46+F48+F57+F60</f>
        <v>79050.899999999994</v>
      </c>
    </row>
    <row r="46" spans="1:6" ht="40.5" customHeight="1">
      <c r="A46" s="5" t="s">
        <v>56</v>
      </c>
      <c r="B46" s="51" t="s">
        <v>71</v>
      </c>
      <c r="C46" s="52"/>
      <c r="D46" s="53"/>
      <c r="E46" s="18">
        <f>E47</f>
        <v>14561.7</v>
      </c>
      <c r="F46" s="18">
        <f>F47</f>
        <v>14561.7</v>
      </c>
    </row>
    <row r="47" spans="1:6" ht="54.75" customHeight="1">
      <c r="A47" s="6" t="s">
        <v>70</v>
      </c>
      <c r="B47" s="45" t="s">
        <v>69</v>
      </c>
      <c r="C47" s="46"/>
      <c r="D47" s="47"/>
      <c r="E47" s="17">
        <v>14561.7</v>
      </c>
      <c r="F47" s="11">
        <v>14561.7</v>
      </c>
    </row>
    <row r="48" spans="1:6" ht="36" customHeight="1">
      <c r="A48" s="5" t="s">
        <v>57</v>
      </c>
      <c r="B48" s="51" t="s">
        <v>51</v>
      </c>
      <c r="C48" s="52"/>
      <c r="D48" s="53"/>
      <c r="E48" s="18">
        <f>E50+E53+E51+E52+E49</f>
        <v>54479.3</v>
      </c>
      <c r="F48" s="18">
        <f>F50+F53+F51+F52+F49</f>
        <v>54479.3</v>
      </c>
    </row>
    <row r="49" spans="1:6" ht="54" customHeight="1">
      <c r="A49" s="16" t="s">
        <v>68</v>
      </c>
      <c r="B49" s="54" t="s">
        <v>55</v>
      </c>
      <c r="C49" s="55"/>
      <c r="D49" s="56"/>
      <c r="E49" s="17">
        <v>0</v>
      </c>
      <c r="F49" s="11">
        <v>0</v>
      </c>
    </row>
    <row r="50" spans="1:6" ht="104.25" customHeight="1">
      <c r="A50" s="16" t="s">
        <v>58</v>
      </c>
      <c r="B50" s="45" t="s">
        <v>53</v>
      </c>
      <c r="C50" s="57"/>
      <c r="D50" s="58"/>
      <c r="E50" s="17">
        <v>25470.3</v>
      </c>
      <c r="F50" s="11">
        <v>25470.3</v>
      </c>
    </row>
    <row r="51" spans="1:6" ht="40.5" hidden="1" customHeight="1">
      <c r="A51" s="16" t="s">
        <v>64</v>
      </c>
      <c r="B51" s="45" t="s">
        <v>65</v>
      </c>
      <c r="C51" s="46"/>
      <c r="D51" s="47"/>
      <c r="E51" s="17">
        <v>0</v>
      </c>
      <c r="F51" s="11">
        <v>0</v>
      </c>
    </row>
    <row r="52" spans="1:6" s="10" customFormat="1" ht="45.75" customHeight="1">
      <c r="A52" s="16" t="s">
        <v>66</v>
      </c>
      <c r="B52" s="45" t="s">
        <v>67</v>
      </c>
      <c r="C52" s="46"/>
      <c r="D52" s="47"/>
      <c r="E52" s="17">
        <v>11040</v>
      </c>
      <c r="F52" s="11">
        <v>11040</v>
      </c>
    </row>
    <row r="53" spans="1:6" s="10" customFormat="1" ht="38.25" customHeight="1">
      <c r="A53" s="6" t="s">
        <v>59</v>
      </c>
      <c r="B53" s="45" t="s">
        <v>52</v>
      </c>
      <c r="C53" s="46"/>
      <c r="D53" s="47"/>
      <c r="E53" s="17">
        <f>E54+E55+E56</f>
        <v>17969</v>
      </c>
      <c r="F53" s="11">
        <f t="shared" ref="F53" si="0">F54+F55+F56</f>
        <v>17969</v>
      </c>
    </row>
    <row r="54" spans="1:6" s="10" customFormat="1" ht="48.75" customHeight="1">
      <c r="A54" s="6"/>
      <c r="B54" s="45" t="s">
        <v>63</v>
      </c>
      <c r="C54" s="46"/>
      <c r="D54" s="47"/>
      <c r="E54" s="17">
        <v>4081.3</v>
      </c>
      <c r="F54" s="11">
        <v>4081.3</v>
      </c>
    </row>
    <row r="55" spans="1:6" s="10" customFormat="1" ht="37.5" customHeight="1">
      <c r="A55" s="6"/>
      <c r="B55" s="45" t="s">
        <v>86</v>
      </c>
      <c r="C55" s="46"/>
      <c r="D55" s="47"/>
      <c r="E55" s="17">
        <f>4779.1+1842.2+1266.4</f>
        <v>7887.7000000000007</v>
      </c>
      <c r="F55" s="11">
        <v>7887.7</v>
      </c>
    </row>
    <row r="56" spans="1:6" s="10" customFormat="1" ht="66" customHeight="1">
      <c r="A56" s="6"/>
      <c r="B56" s="45" t="s">
        <v>87</v>
      </c>
      <c r="C56" s="46"/>
      <c r="D56" s="47"/>
      <c r="E56" s="17">
        <v>6000</v>
      </c>
      <c r="F56" s="11">
        <v>6000</v>
      </c>
    </row>
    <row r="57" spans="1:6" ht="30" customHeight="1">
      <c r="A57" s="5" t="s">
        <v>60</v>
      </c>
      <c r="B57" s="51" t="s">
        <v>72</v>
      </c>
      <c r="C57" s="52"/>
      <c r="D57" s="53"/>
      <c r="E57" s="18">
        <f>E58+E59</f>
        <v>410.4</v>
      </c>
      <c r="F57" s="18">
        <f>F58+F59</f>
        <v>410.4</v>
      </c>
    </row>
    <row r="58" spans="1:6" ht="43.5" customHeight="1">
      <c r="A58" s="6" t="s">
        <v>61</v>
      </c>
      <c r="B58" s="45" t="s">
        <v>50</v>
      </c>
      <c r="C58" s="46"/>
      <c r="D58" s="47"/>
      <c r="E58" s="17">
        <v>3.5</v>
      </c>
      <c r="F58" s="11">
        <v>3.5</v>
      </c>
    </row>
    <row r="59" spans="1:6" ht="70.5" customHeight="1">
      <c r="A59" s="6" t="s">
        <v>62</v>
      </c>
      <c r="B59" s="45" t="s">
        <v>97</v>
      </c>
      <c r="C59" s="46"/>
      <c r="D59" s="47"/>
      <c r="E59" s="17">
        <v>406.9</v>
      </c>
      <c r="F59" s="11">
        <v>406.9</v>
      </c>
    </row>
    <row r="60" spans="1:6" ht="26.65" customHeight="1">
      <c r="A60" s="27" t="s">
        <v>77</v>
      </c>
      <c r="B60" s="28" t="s">
        <v>78</v>
      </c>
      <c r="C60" s="29"/>
      <c r="D60" s="30"/>
      <c r="E60" s="18">
        <f>E61</f>
        <v>9599.5</v>
      </c>
      <c r="F60" s="18">
        <f>F61</f>
        <v>9599.5</v>
      </c>
    </row>
    <row r="61" spans="1:6" s="12" customFormat="1" ht="50.25" customHeight="1">
      <c r="A61" s="19" t="s">
        <v>79</v>
      </c>
      <c r="B61" s="42" t="s">
        <v>80</v>
      </c>
      <c r="C61" s="43"/>
      <c r="D61" s="44"/>
      <c r="E61" s="20">
        <f>E62+E63+E64</f>
        <v>9599.5</v>
      </c>
      <c r="F61" s="20">
        <f>F62+F63+F64</f>
        <v>9599.5</v>
      </c>
    </row>
    <row r="62" spans="1:6" s="12" customFormat="1" ht="69.75" customHeight="1">
      <c r="A62" s="19"/>
      <c r="B62" s="42" t="s">
        <v>96</v>
      </c>
      <c r="C62" s="43"/>
      <c r="D62" s="44"/>
      <c r="E62" s="20">
        <v>5000</v>
      </c>
      <c r="F62" s="31">
        <v>5000</v>
      </c>
    </row>
    <row r="63" spans="1:6" ht="46.15" customHeight="1">
      <c r="A63" s="19"/>
      <c r="B63" s="42" t="s">
        <v>102</v>
      </c>
      <c r="C63" s="43"/>
      <c r="D63" s="44"/>
      <c r="E63" s="20">
        <v>1491.3</v>
      </c>
      <c r="F63" s="31">
        <v>1491.3</v>
      </c>
    </row>
    <row r="64" spans="1:6" ht="78" customHeight="1">
      <c r="A64" s="19"/>
      <c r="B64" s="48" t="s">
        <v>88</v>
      </c>
      <c r="C64" s="49"/>
      <c r="D64" s="50"/>
      <c r="E64" s="20">
        <v>3108.2</v>
      </c>
      <c r="F64" s="31">
        <v>3108.2</v>
      </c>
    </row>
    <row r="65" spans="1:6" ht="30" hidden="1" customHeight="1">
      <c r="A65" s="19"/>
      <c r="B65" s="37" t="s">
        <v>99</v>
      </c>
      <c r="C65" s="38"/>
      <c r="D65" s="38"/>
      <c r="E65" s="20">
        <v>0</v>
      </c>
      <c r="F65" s="20">
        <v>0</v>
      </c>
    </row>
    <row r="66" spans="1:6" s="23" customFormat="1" ht="35.450000000000003" customHeight="1">
      <c r="A66" s="27" t="s">
        <v>91</v>
      </c>
      <c r="B66" s="39" t="s">
        <v>92</v>
      </c>
      <c r="C66" s="40"/>
      <c r="D66" s="41"/>
      <c r="E66" s="18">
        <f>E67</f>
        <v>500</v>
      </c>
      <c r="F66" s="18">
        <f>F67</f>
        <v>500</v>
      </c>
    </row>
    <row r="67" spans="1:6" s="10" customFormat="1" ht="54.6" customHeight="1">
      <c r="A67" s="32" t="s">
        <v>93</v>
      </c>
      <c r="B67" s="42" t="s">
        <v>94</v>
      </c>
      <c r="C67" s="43"/>
      <c r="D67" s="44"/>
      <c r="E67" s="20">
        <v>500</v>
      </c>
      <c r="F67" s="20">
        <v>500</v>
      </c>
    </row>
  </sheetData>
  <mergeCells count="64">
    <mergeCell ref="E12:F12"/>
    <mergeCell ref="B39:D39"/>
    <mergeCell ref="B40:D40"/>
    <mergeCell ref="B19:D19"/>
    <mergeCell ref="A9:F10"/>
    <mergeCell ref="A12:A13"/>
    <mergeCell ref="B12:D13"/>
    <mergeCell ref="B14:D14"/>
    <mergeCell ref="B15:D15"/>
    <mergeCell ref="B16:D1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45:D45"/>
    <mergeCell ref="B32:D32"/>
    <mergeCell ref="B33:D33"/>
    <mergeCell ref="B34:D34"/>
    <mergeCell ref="B35:D35"/>
    <mergeCell ref="B36:D36"/>
    <mergeCell ref="B37:D37"/>
    <mergeCell ref="B38:D38"/>
    <mergeCell ref="B41:D41"/>
    <mergeCell ref="B42:D42"/>
    <mergeCell ref="B43:D43"/>
    <mergeCell ref="B44:D44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65:D65"/>
    <mergeCell ref="B66:D66"/>
    <mergeCell ref="B67:D67"/>
    <mergeCell ref="B58:D58"/>
    <mergeCell ref="B59:D59"/>
    <mergeCell ref="B61:D61"/>
    <mergeCell ref="B62:D62"/>
    <mergeCell ref="B63:D63"/>
    <mergeCell ref="B64:D64"/>
    <mergeCell ref="A6:F6"/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январь</vt:lpstr>
      <vt:lpstr>'Приложение 1 январь'!Область_печати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2026-02-02T08:04:28Z</cp:lastPrinted>
  <dcterms:created xsi:type="dcterms:W3CDTF">2005-10-13T11:49:31Z</dcterms:created>
  <dcterms:modified xsi:type="dcterms:W3CDTF">2026-02-02T08:46:55Z</dcterms:modified>
</cp:coreProperties>
</file>