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Приложение 1" sheetId="9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2"/>
  <c r="F41" s="1"/>
  <c r="E42"/>
  <c r="F27"/>
  <c r="F15" s="1"/>
  <c r="E27"/>
  <c r="F55"/>
  <c r="F45"/>
  <c r="F43"/>
  <c r="F38"/>
  <c r="F35"/>
  <c r="F22"/>
  <c r="F20"/>
  <c r="F18"/>
  <c r="F59"/>
  <c r="F58" s="1"/>
  <c r="E28"/>
  <c r="E37"/>
  <c r="E35" s="1"/>
  <c r="E34"/>
  <c r="E32" s="1"/>
  <c r="E29"/>
  <c r="F64"/>
  <c r="E64"/>
  <c r="E59"/>
  <c r="E58" s="1"/>
  <c r="E55"/>
  <c r="E51"/>
  <c r="E50" s="1"/>
  <c r="E45" s="1"/>
  <c r="F50"/>
  <c r="E43"/>
  <c r="E38"/>
  <c r="F32"/>
  <c r="F25"/>
  <c r="E25"/>
  <c r="E22"/>
  <c r="E20"/>
  <c r="E18"/>
  <c r="F16"/>
  <c r="E16"/>
  <c r="F14" l="1"/>
  <c r="E41"/>
  <c r="E14" s="1"/>
  <c r="E15"/>
</calcChain>
</file>

<file path=xl/sharedStrings.xml><?xml version="1.0" encoding="utf-8"?>
<sst xmlns="http://schemas.openxmlformats.org/spreadsheetml/2006/main" count="109" uniqueCount="108">
  <si>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</si>
  <si>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</si>
  <si>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</si>
  <si>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</si>
  <si>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</si>
  <si>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</si>
  <si>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</si>
  <si>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</si>
  <si>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</si>
  <si>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</si>
  <si>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</si>
  <si>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</si>
  <si>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</si>
  <si>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</si>
  <si>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</si>
  <si>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</si>
  <si>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</si>
  <si>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</si>
  <si>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</si>
  <si>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</si>
  <si>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</si>
  <si>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</si>
  <si>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</si>
  <si>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</si>
  <si>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</si>
  <si>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</si>
  <si>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</si>
  <si>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</si>
  <si>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</si>
  <si>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</si>
  <si>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</si>
  <si>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</si>
  <si>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</si>
  <si>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</si>
  <si>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</si>
  <si>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</si>
  <si>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</si>
  <si>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</si>
  <si>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</si>
  <si>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</si>
  <si>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</si>
  <si>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</si>
  <si>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</si>
  <si>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1 13 01000 00 0000 130</t>
  </si>
  <si>
    <t>Доходы от оказания платных услуг  (работ)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</si>
  <si>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</si>
  <si>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</si>
  <si>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</si>
  <si>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</si>
  <si>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</si>
  <si>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</si>
  <si>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</si>
  <si>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</si>
  <si>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</si>
  <si>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</si>
  <si>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</si>
  <si>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</si>
  <si>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</si>
  <si>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</si>
  <si>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</si>
  <si>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</si>
  <si>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</si>
  <si>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</si>
  <si>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</si>
  <si>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</si>
  <si>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</si>
  <si>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</si>
  <si>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</si>
  <si>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</si>
  <si>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</si>
  <si>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</si>
  <si>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</si>
  <si>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</si>
  <si>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</si>
  <si>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</si>
  <si>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</si>
  <si>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</si>
  <si>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</si>
  <si>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2 02 40000 00 0000 150</t>
  </si>
  <si>
    <t>Иные межбюджетные трансферты</t>
  </si>
  <si>
    <t>2 02 49999 13 0000 150</t>
  </si>
  <si>
    <t>Прочие межбюджетные транферты, передаваемые бюджетам городских поселений, в том числе:</t>
  </si>
  <si>
    <t>1 17 00000 00 0000 000</t>
  </si>
  <si>
    <t>Прочие неналоговые доходы</t>
  </si>
  <si>
    <t>1 17 05000 00 0000 180</t>
  </si>
  <si>
    <t>1 17 15000 00 0000 150</t>
  </si>
  <si>
    <t>Инициативные платежи</t>
  </si>
  <si>
    <t>в рамках государственной программы Ленинградской области "Развитие культуры в Ленинградской области"</t>
  </si>
  <si>
    <t>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</t>
  </si>
  <si>
    <t>в рамках государственной программы Ленинградской области "Охрана окружающей среды Ленинградской области"</t>
  </si>
  <si>
    <t>на поддержку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РФ от 7 мая 2012 года №597</t>
  </si>
  <si>
    <t>1 13 02000 00 0000 130</t>
  </si>
  <si>
    <t>Доходы  от компенсации затрат государства</t>
  </si>
  <si>
    <t>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поселений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</si>
  <si>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</si>
  <si>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 оказание дополнительной финансовой помощи</t>
  </si>
  <si>
    <t>на цели поощрения муниципальных управленческих команд за достижения показателей деятельности органов исполнительной власти субъектов РФ  для поощрения региональных и муниципальных управленческих команд</t>
  </si>
  <si>
    <t>2024 год план</t>
  </si>
  <si>
    <t>2024 год факт</t>
  </si>
  <si>
    <t>Приладожского городского поселения</t>
  </si>
  <si>
    <t>Поступления
налоговых, неналоговых доходов и безвозмездных поступлений в бюджет Приладожского городского поселения Кировского муниципального района Ленинградской области по кодам видов доходов на  2024 год и на плановый период   2025 и 2026 годов</t>
  </si>
  <si>
    <t>1 11 07010 00 0000 120</t>
  </si>
  <si>
    <t>2 18 00000 00 0000 000</t>
  </si>
  <si>
    <t xml:space="preserve">2 18 60010 13 0000 150
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</si>
  <si>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</si>
  <si>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 xml:space="preserve">
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</si>
  <si>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</si>
  <si>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от 05 марта 2025 г. №8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</si>
</sst>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10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0" xfId="0" applyFont="1"/>
    <xf numFmtId="165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165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164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wrapText="1"/>
    </xf>
    <xf numFmtId="166" fontId="2" fillId="0" borderId="0" xfId="0" applyNumberFormat="1" applyFont="1"/>
    <xf numFmtId="164" fontId="2" fillId="2" borderId="0" xfId="0" applyNumberFormat="1" applyFont="1" applyFill="1"/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tabSelected="1" topLeftCell="A4" workbookViewId="0">
      <selection activeCell="J22" sqref="J22"/>
    </sheetView>
  </sheetViews>
  <sheetFormatPr defaultRowHeight="15.75"/>
  <cols>
    <col min="1" max="1" width="24.28515625" style="1" customWidth="1"/>
    <col min="2" max="3" width="9.140625" style="1"/>
    <col min="4" max="4" width="34.140625" style="1" customWidth="1"/>
    <col min="5" max="6" width="12.7109375" style="1" customWidth="1"/>
    <col min="7" max="255" width="9.140625" style="1"/>
    <col min="256" max="256" width="24.28515625" style="1" customWidth="1"/>
    <col min="257" max="258" width="9.140625" style="1"/>
    <col min="259" max="259" width="34.140625" style="1" customWidth="1"/>
    <col min="260" max="262" width="12.7109375" style="1" customWidth="1"/>
    <col min="263" max="511" width="9.140625" style="1"/>
    <col min="512" max="512" width="24.28515625" style="1" customWidth="1"/>
    <col min="513" max="514" width="9.140625" style="1"/>
    <col min="515" max="515" width="34.140625" style="1" customWidth="1"/>
    <col min="516" max="518" width="12.7109375" style="1" customWidth="1"/>
    <col min="519" max="767" width="9.140625" style="1"/>
    <col min="768" max="768" width="24.28515625" style="1" customWidth="1"/>
    <col min="769" max="770" width="9.140625" style="1"/>
    <col min="771" max="771" width="34.140625" style="1" customWidth="1"/>
    <col min="772" max="774" width="12.7109375" style="1" customWidth="1"/>
    <col min="775" max="1023" width="9.140625" style="1"/>
    <col min="1024" max="1024" width="24.28515625" style="1" customWidth="1"/>
    <col min="1025" max="1026" width="9.140625" style="1"/>
    <col min="1027" max="1027" width="34.140625" style="1" customWidth="1"/>
    <col min="1028" max="1030" width="12.7109375" style="1" customWidth="1"/>
    <col min="1031" max="1279" width="9.140625" style="1"/>
    <col min="1280" max="1280" width="24.28515625" style="1" customWidth="1"/>
    <col min="1281" max="1282" width="9.140625" style="1"/>
    <col min="1283" max="1283" width="34.140625" style="1" customWidth="1"/>
    <col min="1284" max="1286" width="12.7109375" style="1" customWidth="1"/>
    <col min="1287" max="1535" width="9.140625" style="1"/>
    <col min="1536" max="1536" width="24.28515625" style="1" customWidth="1"/>
    <col min="1537" max="1538" width="9.140625" style="1"/>
    <col min="1539" max="1539" width="34.140625" style="1" customWidth="1"/>
    <col min="1540" max="1542" width="12.7109375" style="1" customWidth="1"/>
    <col min="1543" max="1791" width="9.140625" style="1"/>
    <col min="1792" max="1792" width="24.28515625" style="1" customWidth="1"/>
    <col min="1793" max="1794" width="9.140625" style="1"/>
    <col min="1795" max="1795" width="34.140625" style="1" customWidth="1"/>
    <col min="1796" max="1798" width="12.7109375" style="1" customWidth="1"/>
    <col min="1799" max="2047" width="9.140625" style="1"/>
    <col min="2048" max="2048" width="24.28515625" style="1" customWidth="1"/>
    <col min="2049" max="2050" width="9.140625" style="1"/>
    <col min="2051" max="2051" width="34.140625" style="1" customWidth="1"/>
    <col min="2052" max="2054" width="12.7109375" style="1" customWidth="1"/>
    <col min="2055" max="2303" width="9.140625" style="1"/>
    <col min="2304" max="2304" width="24.28515625" style="1" customWidth="1"/>
    <col min="2305" max="2306" width="9.140625" style="1"/>
    <col min="2307" max="2307" width="34.140625" style="1" customWidth="1"/>
    <col min="2308" max="2310" width="12.7109375" style="1" customWidth="1"/>
    <col min="2311" max="2559" width="9.140625" style="1"/>
    <col min="2560" max="2560" width="24.28515625" style="1" customWidth="1"/>
    <col min="2561" max="2562" width="9.140625" style="1"/>
    <col min="2563" max="2563" width="34.140625" style="1" customWidth="1"/>
    <col min="2564" max="2566" width="12.7109375" style="1" customWidth="1"/>
    <col min="2567" max="2815" width="9.140625" style="1"/>
    <col min="2816" max="2816" width="24.28515625" style="1" customWidth="1"/>
    <col min="2817" max="2818" width="9.140625" style="1"/>
    <col min="2819" max="2819" width="34.140625" style="1" customWidth="1"/>
    <col min="2820" max="2822" width="12.7109375" style="1" customWidth="1"/>
    <col min="2823" max="3071" width="9.140625" style="1"/>
    <col min="3072" max="3072" width="24.28515625" style="1" customWidth="1"/>
    <col min="3073" max="3074" width="9.140625" style="1"/>
    <col min="3075" max="3075" width="34.140625" style="1" customWidth="1"/>
    <col min="3076" max="3078" width="12.7109375" style="1" customWidth="1"/>
    <col min="3079" max="3327" width="9.140625" style="1"/>
    <col min="3328" max="3328" width="24.28515625" style="1" customWidth="1"/>
    <col min="3329" max="3330" width="9.140625" style="1"/>
    <col min="3331" max="3331" width="34.140625" style="1" customWidth="1"/>
    <col min="3332" max="3334" width="12.7109375" style="1" customWidth="1"/>
    <col min="3335" max="3583" width="9.140625" style="1"/>
    <col min="3584" max="3584" width="24.28515625" style="1" customWidth="1"/>
    <col min="3585" max="3586" width="9.140625" style="1"/>
    <col min="3587" max="3587" width="34.140625" style="1" customWidth="1"/>
    <col min="3588" max="3590" width="12.7109375" style="1" customWidth="1"/>
    <col min="3591" max="3839" width="9.140625" style="1"/>
    <col min="3840" max="3840" width="24.28515625" style="1" customWidth="1"/>
    <col min="3841" max="3842" width="9.140625" style="1"/>
    <col min="3843" max="3843" width="34.140625" style="1" customWidth="1"/>
    <col min="3844" max="3846" width="12.7109375" style="1" customWidth="1"/>
    <col min="3847" max="4095" width="9.140625" style="1"/>
    <col min="4096" max="4096" width="24.28515625" style="1" customWidth="1"/>
    <col min="4097" max="4098" width="9.140625" style="1"/>
    <col min="4099" max="4099" width="34.140625" style="1" customWidth="1"/>
    <col min="4100" max="4102" width="12.7109375" style="1" customWidth="1"/>
    <col min="4103" max="4351" width="9.140625" style="1"/>
    <col min="4352" max="4352" width="24.28515625" style="1" customWidth="1"/>
    <col min="4353" max="4354" width="9.140625" style="1"/>
    <col min="4355" max="4355" width="34.140625" style="1" customWidth="1"/>
    <col min="4356" max="4358" width="12.7109375" style="1" customWidth="1"/>
    <col min="4359" max="4607" width="9.140625" style="1"/>
    <col min="4608" max="4608" width="24.28515625" style="1" customWidth="1"/>
    <col min="4609" max="4610" width="9.140625" style="1"/>
    <col min="4611" max="4611" width="34.140625" style="1" customWidth="1"/>
    <col min="4612" max="4614" width="12.7109375" style="1" customWidth="1"/>
    <col min="4615" max="4863" width="9.140625" style="1"/>
    <col min="4864" max="4864" width="24.28515625" style="1" customWidth="1"/>
    <col min="4865" max="4866" width="9.140625" style="1"/>
    <col min="4867" max="4867" width="34.140625" style="1" customWidth="1"/>
    <col min="4868" max="4870" width="12.7109375" style="1" customWidth="1"/>
    <col min="4871" max="5119" width="9.140625" style="1"/>
    <col min="5120" max="5120" width="24.28515625" style="1" customWidth="1"/>
    <col min="5121" max="5122" width="9.140625" style="1"/>
    <col min="5123" max="5123" width="34.140625" style="1" customWidth="1"/>
    <col min="5124" max="5126" width="12.7109375" style="1" customWidth="1"/>
    <col min="5127" max="5375" width="9.140625" style="1"/>
    <col min="5376" max="5376" width="24.28515625" style="1" customWidth="1"/>
    <col min="5377" max="5378" width="9.140625" style="1"/>
    <col min="5379" max="5379" width="34.140625" style="1" customWidth="1"/>
    <col min="5380" max="5382" width="12.7109375" style="1" customWidth="1"/>
    <col min="5383" max="5631" width="9.140625" style="1"/>
    <col min="5632" max="5632" width="24.28515625" style="1" customWidth="1"/>
    <col min="5633" max="5634" width="9.140625" style="1"/>
    <col min="5635" max="5635" width="34.140625" style="1" customWidth="1"/>
    <col min="5636" max="5638" width="12.7109375" style="1" customWidth="1"/>
    <col min="5639" max="5887" width="9.140625" style="1"/>
    <col min="5888" max="5888" width="24.28515625" style="1" customWidth="1"/>
    <col min="5889" max="5890" width="9.140625" style="1"/>
    <col min="5891" max="5891" width="34.140625" style="1" customWidth="1"/>
    <col min="5892" max="5894" width="12.7109375" style="1" customWidth="1"/>
    <col min="5895" max="6143" width="9.140625" style="1"/>
    <col min="6144" max="6144" width="24.28515625" style="1" customWidth="1"/>
    <col min="6145" max="6146" width="9.140625" style="1"/>
    <col min="6147" max="6147" width="34.140625" style="1" customWidth="1"/>
    <col min="6148" max="6150" width="12.7109375" style="1" customWidth="1"/>
    <col min="6151" max="6399" width="9.140625" style="1"/>
    <col min="6400" max="6400" width="24.28515625" style="1" customWidth="1"/>
    <col min="6401" max="6402" width="9.140625" style="1"/>
    <col min="6403" max="6403" width="34.140625" style="1" customWidth="1"/>
    <col min="6404" max="6406" width="12.7109375" style="1" customWidth="1"/>
    <col min="6407" max="6655" width="9.140625" style="1"/>
    <col min="6656" max="6656" width="24.28515625" style="1" customWidth="1"/>
    <col min="6657" max="6658" width="9.140625" style="1"/>
    <col min="6659" max="6659" width="34.140625" style="1" customWidth="1"/>
    <col min="6660" max="6662" width="12.7109375" style="1" customWidth="1"/>
    <col min="6663" max="6911" width="9.140625" style="1"/>
    <col min="6912" max="6912" width="24.28515625" style="1" customWidth="1"/>
    <col min="6913" max="6914" width="9.140625" style="1"/>
    <col min="6915" max="6915" width="34.140625" style="1" customWidth="1"/>
    <col min="6916" max="6918" width="12.7109375" style="1" customWidth="1"/>
    <col min="6919" max="7167" width="9.140625" style="1"/>
    <col min="7168" max="7168" width="24.28515625" style="1" customWidth="1"/>
    <col min="7169" max="7170" width="9.140625" style="1"/>
    <col min="7171" max="7171" width="34.140625" style="1" customWidth="1"/>
    <col min="7172" max="7174" width="12.7109375" style="1" customWidth="1"/>
    <col min="7175" max="7423" width="9.140625" style="1"/>
    <col min="7424" max="7424" width="24.28515625" style="1" customWidth="1"/>
    <col min="7425" max="7426" width="9.140625" style="1"/>
    <col min="7427" max="7427" width="34.140625" style="1" customWidth="1"/>
    <col min="7428" max="7430" width="12.7109375" style="1" customWidth="1"/>
    <col min="7431" max="7679" width="9.140625" style="1"/>
    <col min="7680" max="7680" width="24.28515625" style="1" customWidth="1"/>
    <col min="7681" max="7682" width="9.140625" style="1"/>
    <col min="7683" max="7683" width="34.140625" style="1" customWidth="1"/>
    <col min="7684" max="7686" width="12.7109375" style="1" customWidth="1"/>
    <col min="7687" max="7935" width="9.140625" style="1"/>
    <col min="7936" max="7936" width="24.28515625" style="1" customWidth="1"/>
    <col min="7937" max="7938" width="9.140625" style="1"/>
    <col min="7939" max="7939" width="34.140625" style="1" customWidth="1"/>
    <col min="7940" max="7942" width="12.7109375" style="1" customWidth="1"/>
    <col min="7943" max="8191" width="9.140625" style="1"/>
    <col min="8192" max="8192" width="24.28515625" style="1" customWidth="1"/>
    <col min="8193" max="8194" width="9.140625" style="1"/>
    <col min="8195" max="8195" width="34.140625" style="1" customWidth="1"/>
    <col min="8196" max="8198" width="12.7109375" style="1" customWidth="1"/>
    <col min="8199" max="8447" width="9.140625" style="1"/>
    <col min="8448" max="8448" width="24.28515625" style="1" customWidth="1"/>
    <col min="8449" max="8450" width="9.140625" style="1"/>
    <col min="8451" max="8451" width="34.140625" style="1" customWidth="1"/>
    <col min="8452" max="8454" width="12.7109375" style="1" customWidth="1"/>
    <col min="8455" max="8703" width="9.140625" style="1"/>
    <col min="8704" max="8704" width="24.28515625" style="1" customWidth="1"/>
    <col min="8705" max="8706" width="9.140625" style="1"/>
    <col min="8707" max="8707" width="34.140625" style="1" customWidth="1"/>
    <col min="8708" max="8710" width="12.7109375" style="1" customWidth="1"/>
    <col min="8711" max="8959" width="9.140625" style="1"/>
    <col min="8960" max="8960" width="24.28515625" style="1" customWidth="1"/>
    <col min="8961" max="8962" width="9.140625" style="1"/>
    <col min="8963" max="8963" width="34.140625" style="1" customWidth="1"/>
    <col min="8964" max="8966" width="12.7109375" style="1" customWidth="1"/>
    <col min="8967" max="9215" width="9.140625" style="1"/>
    <col min="9216" max="9216" width="24.28515625" style="1" customWidth="1"/>
    <col min="9217" max="9218" width="9.140625" style="1"/>
    <col min="9219" max="9219" width="34.140625" style="1" customWidth="1"/>
    <col min="9220" max="9222" width="12.7109375" style="1" customWidth="1"/>
    <col min="9223" max="9471" width="9.140625" style="1"/>
    <col min="9472" max="9472" width="24.28515625" style="1" customWidth="1"/>
    <col min="9473" max="9474" width="9.140625" style="1"/>
    <col min="9475" max="9475" width="34.140625" style="1" customWidth="1"/>
    <col min="9476" max="9478" width="12.7109375" style="1" customWidth="1"/>
    <col min="9479" max="9727" width="9.140625" style="1"/>
    <col min="9728" max="9728" width="24.28515625" style="1" customWidth="1"/>
    <col min="9729" max="9730" width="9.140625" style="1"/>
    <col min="9731" max="9731" width="34.140625" style="1" customWidth="1"/>
    <col min="9732" max="9734" width="12.7109375" style="1" customWidth="1"/>
    <col min="9735" max="9983" width="9.140625" style="1"/>
    <col min="9984" max="9984" width="24.28515625" style="1" customWidth="1"/>
    <col min="9985" max="9986" width="9.140625" style="1"/>
    <col min="9987" max="9987" width="34.140625" style="1" customWidth="1"/>
    <col min="9988" max="9990" width="12.7109375" style="1" customWidth="1"/>
    <col min="9991" max="10239" width="9.140625" style="1"/>
    <col min="10240" max="10240" width="24.28515625" style="1" customWidth="1"/>
    <col min="10241" max="10242" width="9.140625" style="1"/>
    <col min="10243" max="10243" width="34.140625" style="1" customWidth="1"/>
    <col min="10244" max="10246" width="12.7109375" style="1" customWidth="1"/>
    <col min="10247" max="10495" width="9.140625" style="1"/>
    <col min="10496" max="10496" width="24.28515625" style="1" customWidth="1"/>
    <col min="10497" max="10498" width="9.140625" style="1"/>
    <col min="10499" max="10499" width="34.140625" style="1" customWidth="1"/>
    <col min="10500" max="10502" width="12.7109375" style="1" customWidth="1"/>
    <col min="10503" max="10751" width="9.140625" style="1"/>
    <col min="10752" max="10752" width="24.28515625" style="1" customWidth="1"/>
    <col min="10753" max="10754" width="9.140625" style="1"/>
    <col min="10755" max="10755" width="34.140625" style="1" customWidth="1"/>
    <col min="10756" max="10758" width="12.7109375" style="1" customWidth="1"/>
    <col min="10759" max="11007" width="9.140625" style="1"/>
    <col min="11008" max="11008" width="24.28515625" style="1" customWidth="1"/>
    <col min="11009" max="11010" width="9.140625" style="1"/>
    <col min="11011" max="11011" width="34.140625" style="1" customWidth="1"/>
    <col min="11012" max="11014" width="12.7109375" style="1" customWidth="1"/>
    <col min="11015" max="11263" width="9.140625" style="1"/>
    <col min="11264" max="11264" width="24.28515625" style="1" customWidth="1"/>
    <col min="11265" max="11266" width="9.140625" style="1"/>
    <col min="11267" max="11267" width="34.140625" style="1" customWidth="1"/>
    <col min="11268" max="11270" width="12.7109375" style="1" customWidth="1"/>
    <col min="11271" max="11519" width="9.140625" style="1"/>
    <col min="11520" max="11520" width="24.28515625" style="1" customWidth="1"/>
    <col min="11521" max="11522" width="9.140625" style="1"/>
    <col min="11523" max="11523" width="34.140625" style="1" customWidth="1"/>
    <col min="11524" max="11526" width="12.7109375" style="1" customWidth="1"/>
    <col min="11527" max="11775" width="9.140625" style="1"/>
    <col min="11776" max="11776" width="24.28515625" style="1" customWidth="1"/>
    <col min="11777" max="11778" width="9.140625" style="1"/>
    <col min="11779" max="11779" width="34.140625" style="1" customWidth="1"/>
    <col min="11780" max="11782" width="12.7109375" style="1" customWidth="1"/>
    <col min="11783" max="12031" width="9.140625" style="1"/>
    <col min="12032" max="12032" width="24.28515625" style="1" customWidth="1"/>
    <col min="12033" max="12034" width="9.140625" style="1"/>
    <col min="12035" max="12035" width="34.140625" style="1" customWidth="1"/>
    <col min="12036" max="12038" width="12.7109375" style="1" customWidth="1"/>
    <col min="12039" max="12287" width="9.140625" style="1"/>
    <col min="12288" max="12288" width="24.28515625" style="1" customWidth="1"/>
    <col min="12289" max="12290" width="9.140625" style="1"/>
    <col min="12291" max="12291" width="34.140625" style="1" customWidth="1"/>
    <col min="12292" max="12294" width="12.7109375" style="1" customWidth="1"/>
    <col min="12295" max="12543" width="9.140625" style="1"/>
    <col min="12544" max="12544" width="24.28515625" style="1" customWidth="1"/>
    <col min="12545" max="12546" width="9.140625" style="1"/>
    <col min="12547" max="12547" width="34.140625" style="1" customWidth="1"/>
    <col min="12548" max="12550" width="12.7109375" style="1" customWidth="1"/>
    <col min="12551" max="12799" width="9.140625" style="1"/>
    <col min="12800" max="12800" width="24.28515625" style="1" customWidth="1"/>
    <col min="12801" max="12802" width="9.140625" style="1"/>
    <col min="12803" max="12803" width="34.140625" style="1" customWidth="1"/>
    <col min="12804" max="12806" width="12.7109375" style="1" customWidth="1"/>
    <col min="12807" max="13055" width="9.140625" style="1"/>
    <col min="13056" max="13056" width="24.28515625" style="1" customWidth="1"/>
    <col min="13057" max="13058" width="9.140625" style="1"/>
    <col min="13059" max="13059" width="34.140625" style="1" customWidth="1"/>
    <col min="13060" max="13062" width="12.7109375" style="1" customWidth="1"/>
    <col min="13063" max="13311" width="9.140625" style="1"/>
    <col min="13312" max="13312" width="24.28515625" style="1" customWidth="1"/>
    <col min="13313" max="13314" width="9.140625" style="1"/>
    <col min="13315" max="13315" width="34.140625" style="1" customWidth="1"/>
    <col min="13316" max="13318" width="12.7109375" style="1" customWidth="1"/>
    <col min="13319" max="13567" width="9.140625" style="1"/>
    <col min="13568" max="13568" width="24.28515625" style="1" customWidth="1"/>
    <col min="13569" max="13570" width="9.140625" style="1"/>
    <col min="13571" max="13571" width="34.140625" style="1" customWidth="1"/>
    <col min="13572" max="13574" width="12.7109375" style="1" customWidth="1"/>
    <col min="13575" max="13823" width="9.140625" style="1"/>
    <col min="13824" max="13824" width="24.28515625" style="1" customWidth="1"/>
    <col min="13825" max="13826" width="9.140625" style="1"/>
    <col min="13827" max="13827" width="34.140625" style="1" customWidth="1"/>
    <col min="13828" max="13830" width="12.7109375" style="1" customWidth="1"/>
    <col min="13831" max="14079" width="9.140625" style="1"/>
    <col min="14080" max="14080" width="24.28515625" style="1" customWidth="1"/>
    <col min="14081" max="14082" width="9.140625" style="1"/>
    <col min="14083" max="14083" width="34.140625" style="1" customWidth="1"/>
    <col min="14084" max="14086" width="12.7109375" style="1" customWidth="1"/>
    <col min="14087" max="14335" width="9.140625" style="1"/>
    <col min="14336" max="14336" width="24.28515625" style="1" customWidth="1"/>
    <col min="14337" max="14338" width="9.140625" style="1"/>
    <col min="14339" max="14339" width="34.140625" style="1" customWidth="1"/>
    <col min="14340" max="14342" width="12.7109375" style="1" customWidth="1"/>
    <col min="14343" max="14591" width="9.140625" style="1"/>
    <col min="14592" max="14592" width="24.28515625" style="1" customWidth="1"/>
    <col min="14593" max="14594" width="9.140625" style="1"/>
    <col min="14595" max="14595" width="34.140625" style="1" customWidth="1"/>
    <col min="14596" max="14598" width="12.7109375" style="1" customWidth="1"/>
    <col min="14599" max="14847" width="9.140625" style="1"/>
    <col min="14848" max="14848" width="24.28515625" style="1" customWidth="1"/>
    <col min="14849" max="14850" width="9.140625" style="1"/>
    <col min="14851" max="14851" width="34.140625" style="1" customWidth="1"/>
    <col min="14852" max="14854" width="12.7109375" style="1" customWidth="1"/>
    <col min="14855" max="15103" width="9.140625" style="1"/>
    <col min="15104" max="15104" width="24.28515625" style="1" customWidth="1"/>
    <col min="15105" max="15106" width="9.140625" style="1"/>
    <col min="15107" max="15107" width="34.140625" style="1" customWidth="1"/>
    <col min="15108" max="15110" width="12.7109375" style="1" customWidth="1"/>
    <col min="15111" max="15359" width="9.140625" style="1"/>
    <col min="15360" max="15360" width="24.28515625" style="1" customWidth="1"/>
    <col min="15361" max="15362" width="9.140625" style="1"/>
    <col min="15363" max="15363" width="34.140625" style="1" customWidth="1"/>
    <col min="15364" max="15366" width="12.7109375" style="1" customWidth="1"/>
    <col min="15367" max="15615" width="9.140625" style="1"/>
    <col min="15616" max="15616" width="24.28515625" style="1" customWidth="1"/>
    <col min="15617" max="15618" width="9.140625" style="1"/>
    <col min="15619" max="15619" width="34.140625" style="1" customWidth="1"/>
    <col min="15620" max="15622" width="12.7109375" style="1" customWidth="1"/>
    <col min="15623" max="15871" width="9.140625" style="1"/>
    <col min="15872" max="15872" width="24.28515625" style="1" customWidth="1"/>
    <col min="15873" max="15874" width="9.140625" style="1"/>
    <col min="15875" max="15875" width="34.140625" style="1" customWidth="1"/>
    <col min="15876" max="15878" width="12.7109375" style="1" customWidth="1"/>
    <col min="15879" max="16127" width="9.140625" style="1"/>
    <col min="16128" max="16128" width="24.28515625" style="1" customWidth="1"/>
    <col min="16129" max="16130" width="9.140625" style="1"/>
    <col min="16131" max="16131" width="34.140625" style="1" customWidth="1"/>
    <col min="16132" max="16134" width="12.7109375" style="1" customWidth="1"/>
    <col min="16135" max="16384" width="9.140625" style="1"/>
  </cols>
  <sheetData>
    <row r="1" spans="1:10">
      <c r="D1" s="47" t="s">
        <v>32</v>
      </c>
      <c r="E1" s="47"/>
      <c r="F1" s="47"/>
    </row>
    <row r="2" spans="1:10">
      <c r="D2" s="46" t="s">
        <v>40</v>
      </c>
      <c r="E2" s="46"/>
      <c r="F2" s="46"/>
    </row>
    <row r="3" spans="1:10">
      <c r="D3" s="46" t="s">
        <v>99</v>
      </c>
      <c r="E3" s="46"/>
      <c r="F3" s="46"/>
    </row>
    <row r="4" spans="1:10">
      <c r="D4" s="46" t="s">
        <v>45</v>
      </c>
      <c r="E4" s="46"/>
      <c r="F4" s="46"/>
    </row>
    <row r="5" spans="1:10">
      <c r="D5" s="46" t="s">
        <v>42</v>
      </c>
      <c r="E5" s="46"/>
      <c r="F5" s="46"/>
    </row>
    <row r="6" spans="1:10">
      <c r="D6" s="46" t="s">
        <v>107</v>
      </c>
      <c r="E6" s="46"/>
      <c r="F6" s="46"/>
    </row>
    <row r="7" spans="1:10">
      <c r="D7" s="51" t="s">
        <v>56</v>
      </c>
      <c r="E7" s="51"/>
      <c r="F7" s="51"/>
    </row>
    <row r="8" spans="1:10" ht="13.15" customHeight="1">
      <c r="D8" s="2"/>
      <c r="E8" s="2"/>
    </row>
    <row r="9" spans="1:10" ht="12.75" customHeight="1">
      <c r="A9" s="52" t="s">
        <v>100</v>
      </c>
      <c r="B9" s="52"/>
      <c r="C9" s="52"/>
      <c r="D9" s="52"/>
      <c r="E9" s="52"/>
      <c r="F9" s="52"/>
    </row>
    <row r="10" spans="1:10" ht="84" customHeight="1">
      <c r="A10" s="52"/>
      <c r="B10" s="52"/>
      <c r="C10" s="52"/>
      <c r="D10" s="52"/>
      <c r="E10" s="52"/>
      <c r="F10" s="52"/>
    </row>
    <row r="11" spans="1:10" ht="15.75" customHeight="1">
      <c r="B11" s="3"/>
      <c r="C11" s="3"/>
      <c r="D11" s="3"/>
      <c r="E11" s="4" t="s">
        <v>18</v>
      </c>
    </row>
    <row r="12" spans="1:10" ht="25.15" customHeight="1">
      <c r="A12" s="53" t="s">
        <v>4</v>
      </c>
      <c r="B12" s="55" t="s">
        <v>14</v>
      </c>
      <c r="C12" s="56"/>
      <c r="D12" s="57"/>
      <c r="E12" s="73" t="s">
        <v>19</v>
      </c>
      <c r="F12" s="73"/>
    </row>
    <row r="13" spans="1:10" ht="41.25" customHeight="1">
      <c r="A13" s="54"/>
      <c r="B13" s="58"/>
      <c r="C13" s="59"/>
      <c r="D13" s="60"/>
      <c r="E13" s="45" t="s">
        <v>97</v>
      </c>
      <c r="F13" s="45" t="s">
        <v>98</v>
      </c>
    </row>
    <row r="14" spans="1:10" ht="25.15" customHeight="1">
      <c r="A14" s="35"/>
      <c r="B14" s="61" t="s">
        <v>3</v>
      </c>
      <c r="C14" s="62"/>
      <c r="D14" s="63"/>
      <c r="E14" s="36">
        <f>E15+E41</f>
        <v>110055.92</v>
      </c>
      <c r="F14" s="36">
        <f>F15+F41</f>
        <v>109530.02000000002</v>
      </c>
      <c r="I14" s="40"/>
      <c r="J14" s="40"/>
    </row>
    <row r="15" spans="1:10" ht="19.899999999999999" customHeight="1">
      <c r="A15" s="5" t="s">
        <v>5</v>
      </c>
      <c r="B15" s="64" t="s">
        <v>21</v>
      </c>
      <c r="C15" s="65"/>
      <c r="D15" s="66"/>
      <c r="E15" s="17">
        <f>E16+E22+E27+E35+E25+E32+E20+E18+E38</f>
        <v>40552.300000000003</v>
      </c>
      <c r="F15" s="17">
        <f>F16+F22+F27+F35+F25+F32+F20+F18+F38</f>
        <v>39924.9</v>
      </c>
    </row>
    <row r="16" spans="1:10" ht="21.6" customHeight="1">
      <c r="A16" s="5" t="s">
        <v>6</v>
      </c>
      <c r="B16" s="64" t="s">
        <v>7</v>
      </c>
      <c r="C16" s="65"/>
      <c r="D16" s="66"/>
      <c r="E16" s="17">
        <f>E17</f>
        <v>20250</v>
      </c>
      <c r="F16" s="17">
        <f>F17</f>
        <v>21079.4</v>
      </c>
    </row>
    <row r="17" spans="1:7">
      <c r="A17" s="6" t="s">
        <v>8</v>
      </c>
      <c r="B17" s="67" t="s">
        <v>0</v>
      </c>
      <c r="C17" s="68"/>
      <c r="D17" s="69"/>
      <c r="E17" s="15">
        <v>20250</v>
      </c>
      <c r="F17" s="15">
        <v>21079.4</v>
      </c>
    </row>
    <row r="18" spans="1:7" s="18" customFormat="1" ht="36.6" customHeight="1">
      <c r="A18" s="19" t="s">
        <v>46</v>
      </c>
      <c r="B18" s="70" t="s">
        <v>47</v>
      </c>
      <c r="C18" s="71"/>
      <c r="D18" s="72"/>
      <c r="E18" s="17">
        <f>E19</f>
        <v>487.2</v>
      </c>
      <c r="F18" s="17">
        <f>F19</f>
        <v>561.79999999999995</v>
      </c>
    </row>
    <row r="19" spans="1:7" s="16" customFormat="1" ht="32.85" customHeight="1">
      <c r="A19" s="20" t="s">
        <v>48</v>
      </c>
      <c r="B19" s="48" t="s">
        <v>49</v>
      </c>
      <c r="C19" s="49"/>
      <c r="D19" s="50"/>
      <c r="E19" s="15">
        <v>487.2</v>
      </c>
      <c r="F19" s="15">
        <v>561.79999999999995</v>
      </c>
    </row>
    <row r="20" spans="1:7" ht="20.45" customHeight="1">
      <c r="A20" s="5" t="s">
        <v>36</v>
      </c>
      <c r="B20" s="75" t="s">
        <v>37</v>
      </c>
      <c r="C20" s="76"/>
      <c r="D20" s="77"/>
      <c r="E20" s="17">
        <f>E21</f>
        <v>13.4</v>
      </c>
      <c r="F20" s="17">
        <f>F21</f>
        <v>13.1</v>
      </c>
    </row>
    <row r="21" spans="1:7">
      <c r="A21" s="6" t="s">
        <v>38</v>
      </c>
      <c r="B21" s="78" t="s">
        <v>39</v>
      </c>
      <c r="C21" s="79"/>
      <c r="D21" s="80"/>
      <c r="E21" s="15">
        <v>13.4</v>
      </c>
      <c r="F21" s="15">
        <v>13.1</v>
      </c>
    </row>
    <row r="22" spans="1:7" ht="19.149999999999999" customHeight="1">
      <c r="A22" s="5" t="s">
        <v>20</v>
      </c>
      <c r="B22" s="64" t="s">
        <v>9</v>
      </c>
      <c r="C22" s="65"/>
      <c r="D22" s="66"/>
      <c r="E22" s="17">
        <f>E23+E24</f>
        <v>8200</v>
      </c>
      <c r="F22" s="17">
        <f>F23+F24</f>
        <v>8356.1</v>
      </c>
    </row>
    <row r="23" spans="1:7" s="27" customFormat="1">
      <c r="A23" s="26" t="s">
        <v>16</v>
      </c>
      <c r="B23" s="81" t="s">
        <v>2</v>
      </c>
      <c r="C23" s="82"/>
      <c r="D23" s="83"/>
      <c r="E23" s="23">
        <v>3800</v>
      </c>
      <c r="F23" s="23">
        <v>3889.5</v>
      </c>
    </row>
    <row r="24" spans="1:7">
      <c r="A24" s="6" t="s">
        <v>17</v>
      </c>
      <c r="B24" s="67" t="s">
        <v>1</v>
      </c>
      <c r="C24" s="68"/>
      <c r="D24" s="69"/>
      <c r="E24" s="15">
        <v>4400</v>
      </c>
      <c r="F24" s="15">
        <v>4466.6000000000004</v>
      </c>
    </row>
    <row r="25" spans="1:7" s="11" customFormat="1" ht="24.6" hidden="1" customHeight="1">
      <c r="A25" s="10" t="s">
        <v>27</v>
      </c>
      <c r="B25" s="64" t="s">
        <v>28</v>
      </c>
      <c r="C25" s="65"/>
      <c r="D25" s="66"/>
      <c r="E25" s="17">
        <f>E26</f>
        <v>0</v>
      </c>
      <c r="F25" s="17">
        <f>F26</f>
        <v>0</v>
      </c>
    </row>
    <row r="26" spans="1:7" ht="50.45" hidden="1" customHeight="1">
      <c r="A26" s="9" t="s">
        <v>29</v>
      </c>
      <c r="B26" s="67" t="s">
        <v>30</v>
      </c>
      <c r="C26" s="68"/>
      <c r="D26" s="69"/>
      <c r="E26" s="15"/>
      <c r="F26" s="15"/>
    </row>
    <row r="27" spans="1:7" ht="54.6" customHeight="1">
      <c r="A27" s="10" t="s">
        <v>10</v>
      </c>
      <c r="B27" s="84" t="s">
        <v>11</v>
      </c>
      <c r="C27" s="85"/>
      <c r="D27" s="86"/>
      <c r="E27" s="17">
        <f>E28+E31</f>
        <v>6805.4</v>
      </c>
      <c r="F27" s="17">
        <f>F28+F31+F30</f>
        <v>6770.5</v>
      </c>
      <c r="G27" s="42"/>
    </row>
    <row r="28" spans="1:7" s="27" customFormat="1" ht="118.15" customHeight="1">
      <c r="A28" s="26" t="s">
        <v>12</v>
      </c>
      <c r="B28" s="81" t="s">
        <v>54</v>
      </c>
      <c r="C28" s="82"/>
      <c r="D28" s="83"/>
      <c r="E28" s="23">
        <f>4515.4-100</f>
        <v>4415.3999999999996</v>
      </c>
      <c r="F28" s="23">
        <v>4197.2</v>
      </c>
      <c r="G28" s="41"/>
    </row>
    <row r="29" spans="1:7" ht="84.6" customHeight="1">
      <c r="A29" s="6" t="s">
        <v>15</v>
      </c>
      <c r="B29" s="74" t="s">
        <v>35</v>
      </c>
      <c r="C29" s="74"/>
      <c r="D29" s="74"/>
      <c r="E29" s="23">
        <f>2682.5-100</f>
        <v>2582.5</v>
      </c>
      <c r="F29" s="15">
        <v>2495.3000000000002</v>
      </c>
    </row>
    <row r="30" spans="1:7" ht="109.9" customHeight="1">
      <c r="A30" s="6" t="s">
        <v>101</v>
      </c>
      <c r="B30" s="87" t="s">
        <v>104</v>
      </c>
      <c r="C30" s="87"/>
      <c r="D30" s="87"/>
      <c r="E30" s="23">
        <v>0</v>
      </c>
      <c r="F30" s="15">
        <v>33.4</v>
      </c>
    </row>
    <row r="31" spans="1:7" ht="102" customHeight="1">
      <c r="A31" s="6" t="s">
        <v>22</v>
      </c>
      <c r="B31" s="74" t="s">
        <v>41</v>
      </c>
      <c r="C31" s="74"/>
      <c r="D31" s="74"/>
      <c r="E31" s="23">
        <v>2390</v>
      </c>
      <c r="F31" s="15">
        <v>2539.9</v>
      </c>
    </row>
    <row r="32" spans="1:7" ht="36.6" customHeight="1">
      <c r="A32" s="12" t="s">
        <v>34</v>
      </c>
      <c r="B32" s="64" t="s">
        <v>77</v>
      </c>
      <c r="C32" s="65"/>
      <c r="D32" s="66"/>
      <c r="E32" s="25">
        <f>E33+E34</f>
        <v>894.8</v>
      </c>
      <c r="F32" s="17">
        <f>F33+F34</f>
        <v>894.5</v>
      </c>
    </row>
    <row r="33" spans="1:6" s="16" customFormat="1" ht="27.4" customHeight="1">
      <c r="A33" s="14" t="s">
        <v>43</v>
      </c>
      <c r="B33" s="48" t="s">
        <v>44</v>
      </c>
      <c r="C33" s="49"/>
      <c r="D33" s="50"/>
      <c r="E33" s="23">
        <v>834.8</v>
      </c>
      <c r="F33" s="15">
        <v>834.8</v>
      </c>
    </row>
    <row r="34" spans="1:6" customFormat="1" ht="24.95" customHeight="1">
      <c r="A34" s="6" t="s">
        <v>91</v>
      </c>
      <c r="B34" s="67" t="s">
        <v>92</v>
      </c>
      <c r="C34" s="68"/>
      <c r="D34" s="69"/>
      <c r="E34" s="23">
        <f>61-1</f>
        <v>60</v>
      </c>
      <c r="F34" s="15">
        <v>59.7</v>
      </c>
    </row>
    <row r="35" spans="1:6" s="11" customFormat="1" ht="33.6" customHeight="1">
      <c r="A35" s="7" t="s">
        <v>23</v>
      </c>
      <c r="B35" s="64" t="s">
        <v>24</v>
      </c>
      <c r="C35" s="65"/>
      <c r="D35" s="66"/>
      <c r="E35" s="25">
        <f>E37+E36</f>
        <v>3469.5</v>
      </c>
      <c r="F35" s="17">
        <f>F37+F36</f>
        <v>1805.4</v>
      </c>
    </row>
    <row r="36" spans="1:6" s="13" customFormat="1" ht="100.9" hidden="1" customHeight="1">
      <c r="A36" s="8" t="s">
        <v>75</v>
      </c>
      <c r="B36" s="67" t="s">
        <v>76</v>
      </c>
      <c r="C36" s="68"/>
      <c r="D36" s="69"/>
      <c r="E36" s="29">
        <v>0</v>
      </c>
      <c r="F36" s="29">
        <v>0</v>
      </c>
    </row>
    <row r="37" spans="1:6" ht="54" customHeight="1">
      <c r="A37" s="8" t="s">
        <v>31</v>
      </c>
      <c r="B37" s="67" t="s">
        <v>50</v>
      </c>
      <c r="C37" s="68"/>
      <c r="D37" s="69"/>
      <c r="E37" s="23">
        <f>6533.5-3064</f>
        <v>3469.5</v>
      </c>
      <c r="F37" s="15">
        <v>1805.4</v>
      </c>
    </row>
    <row r="38" spans="1:6" ht="29.45" customHeight="1">
      <c r="A38" s="30" t="s">
        <v>82</v>
      </c>
      <c r="B38" s="70" t="s">
        <v>83</v>
      </c>
      <c r="C38" s="71"/>
      <c r="D38" s="72"/>
      <c r="E38" s="17">
        <f>E39+E40</f>
        <v>432</v>
      </c>
      <c r="F38" s="17">
        <f>F39+F40</f>
        <v>444.1</v>
      </c>
    </row>
    <row r="39" spans="1:6" ht="28.9" customHeight="1">
      <c r="A39" s="8" t="s">
        <v>84</v>
      </c>
      <c r="B39" s="48" t="s">
        <v>83</v>
      </c>
      <c r="C39" s="49"/>
      <c r="D39" s="50"/>
      <c r="E39" s="15">
        <v>432</v>
      </c>
      <c r="F39" s="15">
        <v>444.1</v>
      </c>
    </row>
    <row r="40" spans="1:6" ht="23.45" hidden="1" customHeight="1">
      <c r="A40" s="8" t="s">
        <v>85</v>
      </c>
      <c r="B40" s="67" t="s">
        <v>86</v>
      </c>
      <c r="C40" s="68"/>
      <c r="D40" s="69"/>
      <c r="E40" s="15">
        <v>0</v>
      </c>
      <c r="F40" s="15">
        <v>0</v>
      </c>
    </row>
    <row r="41" spans="1:6" ht="26.65" customHeight="1">
      <c r="A41" s="5" t="s">
        <v>13</v>
      </c>
      <c r="B41" s="75" t="s">
        <v>33</v>
      </c>
      <c r="C41" s="76"/>
      <c r="D41" s="77"/>
      <c r="E41" s="24">
        <f>E42+E64</f>
        <v>69503.62</v>
      </c>
      <c r="F41" s="24">
        <f>F42</f>
        <v>69605.12000000001</v>
      </c>
    </row>
    <row r="42" spans="1:6" ht="31.5" customHeight="1">
      <c r="A42" s="5" t="s">
        <v>25</v>
      </c>
      <c r="B42" s="64" t="s">
        <v>26</v>
      </c>
      <c r="C42" s="65"/>
      <c r="D42" s="66"/>
      <c r="E42" s="17">
        <f>E43+E45+E55+E58</f>
        <v>69503.62</v>
      </c>
      <c r="F42" s="17">
        <f>F43+F45+F55+F58+F64</f>
        <v>69605.12000000001</v>
      </c>
    </row>
    <row r="43" spans="1:6" ht="30.75" customHeight="1">
      <c r="A43" s="5" t="s">
        <v>58</v>
      </c>
      <c r="B43" s="64" t="s">
        <v>73</v>
      </c>
      <c r="C43" s="65"/>
      <c r="D43" s="66"/>
      <c r="E43" s="17">
        <f>E44</f>
        <v>14430</v>
      </c>
      <c r="F43" s="17">
        <f>F44</f>
        <v>14430</v>
      </c>
    </row>
    <row r="44" spans="1:6" ht="51.6" customHeight="1">
      <c r="A44" s="6" t="s">
        <v>72</v>
      </c>
      <c r="B44" s="67" t="s">
        <v>71</v>
      </c>
      <c r="C44" s="68"/>
      <c r="D44" s="69"/>
      <c r="E44" s="23">
        <v>14430</v>
      </c>
      <c r="F44" s="23">
        <v>14430</v>
      </c>
    </row>
    <row r="45" spans="1:6" ht="34.15" customHeight="1">
      <c r="A45" s="7" t="s">
        <v>59</v>
      </c>
      <c r="B45" s="64" t="s">
        <v>52</v>
      </c>
      <c r="C45" s="65"/>
      <c r="D45" s="66"/>
      <c r="E45" s="25">
        <f>E47+E50+E48+E46+E49</f>
        <v>43531.7</v>
      </c>
      <c r="F45" s="25">
        <f>F47+F50+F48+F46+F49</f>
        <v>43530.9</v>
      </c>
    </row>
    <row r="46" spans="1:6" ht="56.45" hidden="1" customHeight="1">
      <c r="A46" s="22" t="s">
        <v>70</v>
      </c>
      <c r="B46" s="88" t="s">
        <v>57</v>
      </c>
      <c r="C46" s="89"/>
      <c r="D46" s="90"/>
      <c r="E46" s="23">
        <v>0</v>
      </c>
      <c r="F46" s="23">
        <v>0</v>
      </c>
    </row>
    <row r="47" spans="1:6" s="27" customFormat="1" ht="120" customHeight="1">
      <c r="A47" s="22" t="s">
        <v>60</v>
      </c>
      <c r="B47" s="81" t="s">
        <v>55</v>
      </c>
      <c r="C47" s="91"/>
      <c r="D47" s="92"/>
      <c r="E47" s="23">
        <v>17844.7</v>
      </c>
      <c r="F47" s="23">
        <v>17843.900000000001</v>
      </c>
    </row>
    <row r="48" spans="1:6" ht="59.45" hidden="1" customHeight="1">
      <c r="A48" s="22" t="s">
        <v>66</v>
      </c>
      <c r="B48" s="81" t="s">
        <v>67</v>
      </c>
      <c r="C48" s="82"/>
      <c r="D48" s="83"/>
      <c r="E48" s="23">
        <v>0</v>
      </c>
      <c r="F48" s="23">
        <v>0</v>
      </c>
    </row>
    <row r="49" spans="1:7" s="13" customFormat="1" ht="53.25" customHeight="1">
      <c r="A49" s="22" t="s">
        <v>68</v>
      </c>
      <c r="B49" s="81" t="s">
        <v>69</v>
      </c>
      <c r="C49" s="82"/>
      <c r="D49" s="83"/>
      <c r="E49" s="23">
        <v>9000</v>
      </c>
      <c r="F49" s="23">
        <v>9000</v>
      </c>
    </row>
    <row r="50" spans="1:7" s="13" customFormat="1" ht="43.9" customHeight="1">
      <c r="A50" s="21" t="s">
        <v>61</v>
      </c>
      <c r="B50" s="67" t="s">
        <v>53</v>
      </c>
      <c r="C50" s="68"/>
      <c r="D50" s="69"/>
      <c r="E50" s="23">
        <f>E51+E52+E53</f>
        <v>16687</v>
      </c>
      <c r="F50" s="23">
        <f t="shared" ref="F50" si="0">F51+F52+F53</f>
        <v>16687</v>
      </c>
    </row>
    <row r="51" spans="1:7" s="13" customFormat="1" ht="52.15" customHeight="1">
      <c r="A51" s="21"/>
      <c r="B51" s="81" t="s">
        <v>65</v>
      </c>
      <c r="C51" s="82"/>
      <c r="D51" s="83"/>
      <c r="E51" s="23">
        <f>1228.7+3560</f>
        <v>4788.7</v>
      </c>
      <c r="F51" s="23">
        <v>4788.7</v>
      </c>
    </row>
    <row r="52" spans="1:7" s="13" customFormat="1" ht="54.6" customHeight="1">
      <c r="A52" s="21"/>
      <c r="B52" s="81" t="s">
        <v>87</v>
      </c>
      <c r="C52" s="82"/>
      <c r="D52" s="83"/>
      <c r="E52" s="23">
        <v>6224.3</v>
      </c>
      <c r="F52" s="23">
        <v>6224.3</v>
      </c>
    </row>
    <row r="53" spans="1:7" s="13" customFormat="1" ht="67.150000000000006" customHeight="1">
      <c r="A53" s="21"/>
      <c r="B53" s="81" t="s">
        <v>88</v>
      </c>
      <c r="C53" s="82"/>
      <c r="D53" s="83"/>
      <c r="E53" s="23">
        <v>5674</v>
      </c>
      <c r="F53" s="23">
        <v>5674</v>
      </c>
    </row>
    <row r="54" spans="1:7" s="13" customFormat="1" ht="61.9" hidden="1" customHeight="1">
      <c r="A54" s="21"/>
      <c r="B54" s="81" t="s">
        <v>89</v>
      </c>
      <c r="C54" s="82"/>
      <c r="D54" s="83"/>
      <c r="E54" s="23">
        <v>0</v>
      </c>
      <c r="F54" s="23">
        <v>0</v>
      </c>
    </row>
    <row r="55" spans="1:7" ht="37.15" customHeight="1">
      <c r="A55" s="7" t="s">
        <v>62</v>
      </c>
      <c r="B55" s="64" t="s">
        <v>74</v>
      </c>
      <c r="C55" s="65"/>
      <c r="D55" s="66"/>
      <c r="E55" s="25">
        <f>E56+E57</f>
        <v>349.91999999999996</v>
      </c>
      <c r="F55" s="25">
        <f>F56+F57</f>
        <v>349.91999999999996</v>
      </c>
    </row>
    <row r="56" spans="1:7" ht="54" customHeight="1">
      <c r="A56" s="8" t="s">
        <v>63</v>
      </c>
      <c r="B56" s="81" t="s">
        <v>51</v>
      </c>
      <c r="C56" s="82"/>
      <c r="D56" s="83"/>
      <c r="E56" s="23">
        <v>3.52</v>
      </c>
      <c r="F56" s="23">
        <v>3.52</v>
      </c>
    </row>
    <row r="57" spans="1:7" s="28" customFormat="1" ht="64.5" customHeight="1">
      <c r="A57" s="21" t="s">
        <v>64</v>
      </c>
      <c r="B57" s="81" t="s">
        <v>94</v>
      </c>
      <c r="C57" s="82"/>
      <c r="D57" s="83"/>
      <c r="E57" s="23">
        <v>346.4</v>
      </c>
      <c r="F57" s="23">
        <v>346.4</v>
      </c>
    </row>
    <row r="58" spans="1:7" ht="26.65" customHeight="1">
      <c r="A58" s="30" t="s">
        <v>78</v>
      </c>
      <c r="B58" s="31" t="s">
        <v>79</v>
      </c>
      <c r="C58" s="32"/>
      <c r="D58" s="33"/>
      <c r="E58" s="25">
        <f t="shared" ref="E58" si="1">E59</f>
        <v>11192</v>
      </c>
      <c r="F58" s="25">
        <f>F59</f>
        <v>11192</v>
      </c>
    </row>
    <row r="59" spans="1:7" s="16" customFormat="1" ht="50.25" customHeight="1">
      <c r="A59" s="21" t="s">
        <v>80</v>
      </c>
      <c r="B59" s="81" t="s">
        <v>81</v>
      </c>
      <c r="C59" s="82"/>
      <c r="D59" s="83"/>
      <c r="E59" s="29">
        <f>E60+E61+E63+E62</f>
        <v>11192</v>
      </c>
      <c r="F59" s="29">
        <f>F60+F61+F63+F62</f>
        <v>11192</v>
      </c>
    </row>
    <row r="60" spans="1:7" s="16" customFormat="1" ht="85.15" customHeight="1">
      <c r="A60" s="21"/>
      <c r="B60" s="81" t="s">
        <v>93</v>
      </c>
      <c r="C60" s="82"/>
      <c r="D60" s="83"/>
      <c r="E60" s="29">
        <v>5000</v>
      </c>
      <c r="F60" s="34">
        <v>5000</v>
      </c>
    </row>
    <row r="61" spans="1:7" ht="41.25" customHeight="1">
      <c r="A61" s="8"/>
      <c r="B61" s="67" t="s">
        <v>95</v>
      </c>
      <c r="C61" s="68"/>
      <c r="D61" s="69"/>
      <c r="E61" s="43">
        <v>4458.8999999999996</v>
      </c>
      <c r="F61" s="43">
        <v>4458.8999999999996</v>
      </c>
      <c r="G61" s="44"/>
    </row>
    <row r="62" spans="1:7" ht="85.15" customHeight="1">
      <c r="A62" s="21"/>
      <c r="B62" s="48" t="s">
        <v>90</v>
      </c>
      <c r="C62" s="49"/>
      <c r="D62" s="50"/>
      <c r="E62" s="29">
        <v>1651.4</v>
      </c>
      <c r="F62" s="34">
        <v>1651.4</v>
      </c>
    </row>
    <row r="63" spans="1:7" ht="92.25" customHeight="1">
      <c r="A63" s="8"/>
      <c r="B63" s="93" t="s">
        <v>96</v>
      </c>
      <c r="C63" s="94"/>
      <c r="D63" s="94"/>
      <c r="E63" s="37">
        <v>81.7</v>
      </c>
      <c r="F63" s="37">
        <v>81.7</v>
      </c>
    </row>
    <row r="64" spans="1:7" s="38" customFormat="1" ht="81.75" customHeight="1">
      <c r="A64" s="30" t="s">
        <v>102</v>
      </c>
      <c r="B64" s="95" t="s">
        <v>106</v>
      </c>
      <c r="C64" s="96"/>
      <c r="D64" s="97"/>
      <c r="E64" s="25">
        <f>E65</f>
        <v>0</v>
      </c>
      <c r="F64" s="25">
        <f>F65</f>
        <v>102.3</v>
      </c>
    </row>
    <row r="65" spans="1:6" s="13" customFormat="1" ht="54.6" customHeight="1">
      <c r="A65" s="39" t="s">
        <v>103</v>
      </c>
      <c r="B65" s="98" t="s">
        <v>105</v>
      </c>
      <c r="C65" s="99"/>
      <c r="D65" s="100"/>
      <c r="E65" s="29">
        <v>0</v>
      </c>
      <c r="F65" s="29">
        <v>102.3</v>
      </c>
    </row>
  </sheetData>
  <mergeCells count="62">
    <mergeCell ref="B63:D63"/>
    <mergeCell ref="B64:D64"/>
    <mergeCell ref="B65:D65"/>
    <mergeCell ref="B56:D56"/>
    <mergeCell ref="B57:D57"/>
    <mergeCell ref="B59:D59"/>
    <mergeCell ref="B60:D60"/>
    <mergeCell ref="B61:D61"/>
    <mergeCell ref="B62:D62"/>
    <mergeCell ref="B55:D55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31:D3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19:D19"/>
    <mergeCell ref="D7:F7"/>
    <mergeCell ref="A9:F10"/>
    <mergeCell ref="A12:A13"/>
    <mergeCell ref="B12:D13"/>
    <mergeCell ref="B14:D14"/>
    <mergeCell ref="B15:D15"/>
    <mergeCell ref="B16:D16"/>
    <mergeCell ref="B17:D17"/>
    <mergeCell ref="B18:D18"/>
    <mergeCell ref="E12:F12"/>
    <mergeCell ref="D6:F6"/>
    <mergeCell ref="D1:F1"/>
    <mergeCell ref="D2:F2"/>
    <mergeCell ref="D3:F3"/>
    <mergeCell ref="D4:F4"/>
    <mergeCell ref="D5:F5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2024-12-16T06:41:24Z</cp:lastPrinted>
  <dcterms:created xsi:type="dcterms:W3CDTF">2005-10-13T11:49:31Z</dcterms:created>
  <dcterms:modified xsi:type="dcterms:W3CDTF">2025-03-17T08:41:39Z</dcterms:modified>
</cp:coreProperties>
</file>