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3740"/>
  </bookViews>
  <sheets>
    <sheet name="декабрь" sheetId="18" r:id="rId1"/>
  </sheets>
  <definedNames>
    <definedName name="_xlnm.Print_Area" localSheetId="0">декабрь!$A$1:$F$49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8"/>
  <c r="D18" s="1"/>
  <c r="E37"/>
  <c r="D40"/>
  <c r="E26"/>
  <c r="F24"/>
  <c r="F18" s="1"/>
  <c r="E24"/>
  <c r="E18" s="1"/>
  <c r="F25"/>
  <c r="F47"/>
  <c r="E47"/>
  <c r="D47"/>
  <c r="D45"/>
  <c r="F45"/>
  <c r="E45"/>
  <c r="F43"/>
  <c r="E43"/>
  <c r="D43"/>
  <c r="F40"/>
  <c r="E40"/>
  <c r="F38"/>
  <c r="E38"/>
  <c r="D38"/>
  <c r="E34"/>
  <c r="F34"/>
  <c r="F31"/>
  <c r="E31"/>
  <c r="F27"/>
  <c r="E27"/>
  <c r="D27"/>
  <c r="E25"/>
  <c r="D25"/>
  <c r="D31" l="1"/>
  <c r="D34"/>
  <c r="F49"/>
  <c r="E49"/>
  <c r="D49" l="1"/>
</calcChain>
</file>

<file path=xl/sharedStrings.xml><?xml version="1.0" encoding="utf-8"?>
<sst xmlns="http://schemas.openxmlformats.org/spreadsheetml/2006/main" count="83" uniqueCount="83">
  <si>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</si>
  <si>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</si>
  <si>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</si>
  <si>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</si>
  <si>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</si>
  <si>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</si>
  <si>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</si>
  <si>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</si>
  <si>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</si>
  <si>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</si>
  <si>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</si>
  <si>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</si>
  <si>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</si>
  <si>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</si>
  <si>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</si>
  <si>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</si>
  <si>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</si>
  <si>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</si>
  <si>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</si>
  <si>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</si>
  <si>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</si>
  <si>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</si>
  <si>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</si>
  <si>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</si>
  <si>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</si>
  <si>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</si>
  <si>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</si>
  <si>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</si>
  <si>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</si>
  <si>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</si>
  <si>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</si>
  <si>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</si>
  <si>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</si>
  <si>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</si>
  <si>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</si>
  <si>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</si>
  <si>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</si>
  <si>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</si>
  <si>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</si>
  <si>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</si>
  <si>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</si>
  <si>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</si>
  <si>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</si>
  <si>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</si>
  <si>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</si>
  <si>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</si>
  <si>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</si>
  <si>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</si>
  <si>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</si>
  <si>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</si>
  <si>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</si>
  <si>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</si>
  <si>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</si>
  <si>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</si>
  <si>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</si>
  <si>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</si>
  <si>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</si>
  <si>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</si>
  <si>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</si>
  <si>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</si>
  <si>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</si>
  <si>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</si>
  <si>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</si>
  <si>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</si>
  <si>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</si>
  <si>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</si>
  <si>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</si>
  <si>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</si>
  <si>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</si>
  <si>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</si>
  <si>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</si>
  <si>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</si>
  <si>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</si>
  <si>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</si>
  <si>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</si>
  <si>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</si>
  <si>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(Приложение 4)</t>
  </si>
  <si>
    <t>на 2022 год и на плановый период 2023 и 2024 годов</t>
  </si>
  <si>
    <t>2024 год сумма (тысяч рублей)</t>
  </si>
  <si>
    <t>от 7 декабря 2021 г.  № 22</t>
  </si>
  <si>
    <t>УТВЕРЖДЕНO</t>
  </si>
  <si>
    <t>(в редакции решения совета депутатов</t>
  </si>
  <si>
    <t>от "21" декабря 2022г № 45)</t>
  </si>
</sst>
</file>

<file path=xl/styles.xml><?xml version="1.0" encoding="utf-8"?>
<styleSheet xmlns="http://schemas.openxmlformats.org/spreadsheetml/2006/main">
  <numFmts count="1">
    <numFmt numFmtId="164" formatCode="#,##0.0"/>
  </numFmts>
  <fonts count="17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7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9" fillId="0" borderId="9" xfId="0" applyFont="1" applyBorder="1" applyAlignment="1">
      <alignment horizontal="left" wrapText="1"/>
    </xf>
    <xf numFmtId="49" fontId="9" fillId="0" borderId="9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/>
    <xf numFmtId="49" fontId="9" fillId="0" borderId="12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49" fontId="9" fillId="0" borderId="13" xfId="0" applyNumberFormat="1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0" borderId="14" xfId="0" applyFont="1" applyBorder="1" applyAlignment="1">
      <alignment wrapText="1"/>
    </xf>
    <xf numFmtId="164" fontId="15" fillId="2" borderId="9" xfId="0" applyNumberFormat="1" applyFont="1" applyFill="1" applyBorder="1" applyAlignment="1">
      <alignment horizontal="center"/>
    </xf>
    <xf numFmtId="0" fontId="1" fillId="0" borderId="15" xfId="0" applyFont="1" applyBorder="1" applyAlignment="1">
      <alignment wrapText="1"/>
    </xf>
    <xf numFmtId="164" fontId="1" fillId="2" borderId="6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view="pageBreakPreview" zoomScaleSheetLayoutView="100" workbookViewId="0">
      <selection activeCell="C21" sqref="C21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66" t="s">
        <v>80</v>
      </c>
      <c r="B1" s="66"/>
      <c r="C1" s="66"/>
      <c r="D1" s="66"/>
      <c r="E1" s="66"/>
      <c r="F1" s="66"/>
      <c r="G1" s="55"/>
      <c r="H1" s="55"/>
    </row>
    <row r="2" spans="1:10" ht="20.25">
      <c r="A2" s="62" t="s">
        <v>43</v>
      </c>
      <c r="B2" s="62"/>
      <c r="C2" s="62"/>
      <c r="D2" s="62"/>
      <c r="E2" s="62"/>
      <c r="F2" s="62"/>
      <c r="G2" s="55"/>
      <c r="H2" s="55"/>
      <c r="I2" s="55"/>
      <c r="J2" s="55"/>
    </row>
    <row r="3" spans="1:10" ht="20.25">
      <c r="A3" s="62" t="s">
        <v>50</v>
      </c>
      <c r="B3" s="62"/>
      <c r="C3" s="62"/>
      <c r="D3" s="62"/>
      <c r="E3" s="62"/>
      <c r="F3" s="62"/>
      <c r="G3" s="55"/>
      <c r="H3" s="55"/>
      <c r="I3" s="55"/>
      <c r="J3" s="55"/>
    </row>
    <row r="4" spans="1:10" ht="20.25">
      <c r="A4" s="62" t="s">
        <v>51</v>
      </c>
      <c r="B4" s="62"/>
      <c r="C4" s="62"/>
      <c r="D4" s="62"/>
      <c r="E4" s="62"/>
      <c r="F4" s="62"/>
      <c r="G4" s="55"/>
      <c r="H4" s="55"/>
      <c r="I4" s="55"/>
      <c r="J4" s="55"/>
    </row>
    <row r="5" spans="1:10" ht="20.25">
      <c r="A5" s="62" t="s">
        <v>52</v>
      </c>
      <c r="B5" s="62"/>
      <c r="C5" s="62"/>
      <c r="D5" s="62"/>
      <c r="E5" s="62"/>
      <c r="F5" s="62"/>
      <c r="G5" s="55"/>
      <c r="H5" s="55"/>
      <c r="I5" s="55"/>
      <c r="J5" s="55"/>
    </row>
    <row r="6" spans="1:10" ht="20.25">
      <c r="A6" s="62" t="s">
        <v>53</v>
      </c>
      <c r="B6" s="62"/>
      <c r="C6" s="62"/>
      <c r="D6" s="62"/>
      <c r="E6" s="62"/>
      <c r="F6" s="62"/>
      <c r="G6" s="55"/>
      <c r="H6" s="55"/>
      <c r="I6" s="55"/>
      <c r="J6" s="55"/>
    </row>
    <row r="7" spans="1:10" ht="20.25">
      <c r="A7" s="62" t="s">
        <v>79</v>
      </c>
      <c r="B7" s="62"/>
      <c r="C7" s="62"/>
      <c r="D7" s="62"/>
      <c r="E7" s="62"/>
      <c r="F7" s="62"/>
      <c r="G7" s="55"/>
      <c r="H7" s="55"/>
      <c r="I7" s="55"/>
      <c r="J7" s="55"/>
    </row>
    <row r="8" spans="1:10" ht="20.25">
      <c r="A8" s="63" t="s">
        <v>76</v>
      </c>
      <c r="B8" s="63"/>
      <c r="C8" s="63"/>
      <c r="D8" s="63"/>
      <c r="E8" s="63"/>
      <c r="F8" s="63"/>
      <c r="G8" s="45"/>
      <c r="H8" s="45"/>
    </row>
    <row r="9" spans="1:10" ht="20.25">
      <c r="A9" s="60"/>
      <c r="B9" s="60"/>
      <c r="C9" s="63" t="s">
        <v>81</v>
      </c>
      <c r="D9" s="63"/>
      <c r="E9" s="63"/>
      <c r="F9" s="63"/>
      <c r="G9" s="45"/>
      <c r="H9" s="45"/>
    </row>
    <row r="10" spans="1:10" ht="20.25">
      <c r="A10" s="1"/>
      <c r="B10" s="1"/>
      <c r="C10" s="65" t="s">
        <v>82</v>
      </c>
      <c r="D10" s="65"/>
      <c r="E10" s="65"/>
      <c r="F10" s="6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4" t="s">
        <v>42</v>
      </c>
      <c r="B12" s="64"/>
      <c r="C12" s="64"/>
      <c r="D12" s="64"/>
      <c r="E12" s="64"/>
      <c r="F12" s="64"/>
    </row>
    <row r="13" spans="1:10" ht="28.5" customHeight="1">
      <c r="A13" s="64" t="s">
        <v>49</v>
      </c>
      <c r="B13" s="64"/>
      <c r="C13" s="64"/>
      <c r="D13" s="64"/>
      <c r="E13" s="64"/>
      <c r="F13" s="64"/>
    </row>
    <row r="14" spans="1:10" ht="20.25" customHeight="1">
      <c r="A14" s="61" t="s">
        <v>65</v>
      </c>
      <c r="B14" s="61"/>
      <c r="C14" s="61"/>
      <c r="D14" s="61"/>
      <c r="E14" s="61"/>
      <c r="F14" s="61"/>
    </row>
    <row r="15" spans="1:10" ht="25.5" customHeight="1">
      <c r="A15" s="61" t="s">
        <v>77</v>
      </c>
      <c r="B15" s="61"/>
      <c r="C15" s="61"/>
      <c r="D15" s="61"/>
      <c r="E15" s="61"/>
      <c r="F15" s="61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63</v>
      </c>
      <c r="E17" s="7" t="s">
        <v>64</v>
      </c>
      <c r="F17" s="7" t="s">
        <v>78</v>
      </c>
    </row>
    <row r="18" spans="1:6" ht="19.5" thickTop="1">
      <c r="A18" s="8" t="s">
        <v>3</v>
      </c>
      <c r="B18" s="9" t="s">
        <v>4</v>
      </c>
      <c r="C18" s="10"/>
      <c r="D18" s="11">
        <f>SUM(D19:D24)</f>
        <v>16683.500000000004</v>
      </c>
      <c r="E18" s="11">
        <f>SUM(E19:E24)</f>
        <v>15326.4</v>
      </c>
      <c r="F18" s="11">
        <f>SUM(F19:F24)</f>
        <v>15900.199999999999</v>
      </c>
    </row>
    <row r="19" spans="1:6" ht="37.5">
      <c r="A19" s="12" t="s">
        <v>56</v>
      </c>
      <c r="B19" s="13"/>
      <c r="C19" s="14" t="s">
        <v>55</v>
      </c>
      <c r="D19" s="17">
        <v>1832.1</v>
      </c>
      <c r="E19" s="17">
        <v>1813.7</v>
      </c>
      <c r="F19" s="17">
        <v>1885.6</v>
      </c>
    </row>
    <row r="20" spans="1:6" ht="37.5">
      <c r="A20" s="12" t="s">
        <v>5</v>
      </c>
      <c r="B20" s="13"/>
      <c r="C20" s="14" t="s">
        <v>6</v>
      </c>
      <c r="D20" s="17">
        <v>923.2</v>
      </c>
      <c r="E20" s="17">
        <v>881.9</v>
      </c>
      <c r="F20" s="17">
        <v>906.3</v>
      </c>
    </row>
    <row r="21" spans="1:6" ht="56.25">
      <c r="A21" s="12" t="s">
        <v>7</v>
      </c>
      <c r="B21" s="15"/>
      <c r="C21" s="14" t="s">
        <v>8</v>
      </c>
      <c r="D21" s="17">
        <v>12689.6</v>
      </c>
      <c r="E21" s="17">
        <v>12032</v>
      </c>
      <c r="F21" s="17">
        <v>12509.5</v>
      </c>
    </row>
    <row r="22" spans="1:6" ht="37.5">
      <c r="A22" s="19" t="s">
        <v>54</v>
      </c>
      <c r="B22" s="20"/>
      <c r="C22" s="21" t="s">
        <v>9</v>
      </c>
      <c r="D22" s="17">
        <v>254.2</v>
      </c>
      <c r="E22" s="17">
        <v>0</v>
      </c>
      <c r="F22" s="17">
        <v>0</v>
      </c>
    </row>
    <row r="23" spans="1:6" ht="18.75">
      <c r="A23" s="19" t="s">
        <v>10</v>
      </c>
      <c r="B23" s="20"/>
      <c r="C23" s="21" t="s">
        <v>11</v>
      </c>
      <c r="D23" s="17">
        <v>350</v>
      </c>
      <c r="E23" s="17">
        <v>350</v>
      </c>
      <c r="F23" s="17">
        <v>350</v>
      </c>
    </row>
    <row r="24" spans="1:6" ht="18.75">
      <c r="A24" s="22" t="s">
        <v>12</v>
      </c>
      <c r="B24" s="23"/>
      <c r="C24" s="24" t="s">
        <v>13</v>
      </c>
      <c r="D24" s="18">
        <f>589.6+44.8</f>
        <v>634.4</v>
      </c>
      <c r="E24" s="18">
        <f>204+44.8</f>
        <v>248.8</v>
      </c>
      <c r="F24" s="18">
        <f>204+44.8</f>
        <v>248.8</v>
      </c>
    </row>
    <row r="25" spans="1:6" ht="25.5" customHeight="1">
      <c r="A25" s="25" t="s">
        <v>62</v>
      </c>
      <c r="B25" s="26" t="s">
        <v>59</v>
      </c>
      <c r="C25" s="26"/>
      <c r="D25" s="27">
        <f t="shared" ref="D25:E25" si="0">D26</f>
        <v>299.60000000000002</v>
      </c>
      <c r="E25" s="27">
        <f t="shared" si="0"/>
        <v>299.59999999999997</v>
      </c>
      <c r="F25" s="27">
        <f>F26</f>
        <v>309.89999999999998</v>
      </c>
    </row>
    <row r="26" spans="1:6" ht="30.75" customHeight="1">
      <c r="A26" s="19" t="s">
        <v>61</v>
      </c>
      <c r="B26" s="28"/>
      <c r="C26" s="20" t="s">
        <v>60</v>
      </c>
      <c r="D26" s="17">
        <v>299.60000000000002</v>
      </c>
      <c r="E26" s="17">
        <f>297.4+2.2</f>
        <v>299.59999999999997</v>
      </c>
      <c r="F26" s="17">
        <v>309.89999999999998</v>
      </c>
    </row>
    <row r="27" spans="1:6" ht="40.5" customHeight="1">
      <c r="A27" s="25" t="s">
        <v>14</v>
      </c>
      <c r="B27" s="26" t="s">
        <v>15</v>
      </c>
      <c r="C27" s="26"/>
      <c r="D27" s="27">
        <f t="shared" ref="D27:E27" si="1">SUM(D28:D30)</f>
        <v>135.19999999999999</v>
      </c>
      <c r="E27" s="27">
        <f t="shared" si="1"/>
        <v>200</v>
      </c>
      <c r="F27" s="27">
        <f>SUM(F28:F30)</f>
        <v>200</v>
      </c>
    </row>
    <row r="28" spans="1:6" ht="23.25" customHeight="1">
      <c r="A28" s="46" t="s">
        <v>66</v>
      </c>
      <c r="B28" s="28"/>
      <c r="C28" s="20" t="s">
        <v>16</v>
      </c>
      <c r="D28" s="17">
        <v>115.2</v>
      </c>
      <c r="E28" s="17">
        <v>80</v>
      </c>
      <c r="F28" s="17">
        <v>80</v>
      </c>
    </row>
    <row r="29" spans="1:6" ht="40.5" customHeight="1">
      <c r="A29" s="46" t="s">
        <v>67</v>
      </c>
      <c r="B29" s="28"/>
      <c r="C29" s="20" t="s">
        <v>44</v>
      </c>
      <c r="D29" s="17">
        <v>20</v>
      </c>
      <c r="E29" s="17">
        <v>110</v>
      </c>
      <c r="F29" s="17">
        <v>110</v>
      </c>
    </row>
    <row r="30" spans="1:6" ht="37.5">
      <c r="A30" s="22" t="s">
        <v>46</v>
      </c>
      <c r="B30" s="29"/>
      <c r="C30" s="23" t="s">
        <v>45</v>
      </c>
      <c r="D30" s="18">
        <v>0</v>
      </c>
      <c r="E30" s="18">
        <v>10</v>
      </c>
      <c r="F30" s="18">
        <v>10</v>
      </c>
    </row>
    <row r="31" spans="1:6" ht="18.75">
      <c r="A31" s="25" t="s">
        <v>17</v>
      </c>
      <c r="B31" s="26" t="s">
        <v>18</v>
      </c>
      <c r="C31" s="26"/>
      <c r="D31" s="27">
        <f t="shared" ref="D31:E31" si="2">SUM(D32:D33)</f>
        <v>4113.7000000000007</v>
      </c>
      <c r="E31" s="27">
        <f t="shared" si="2"/>
        <v>906.5</v>
      </c>
      <c r="F31" s="27">
        <f>SUM(F32:F33)</f>
        <v>842.1</v>
      </c>
    </row>
    <row r="32" spans="1:6" ht="18.75">
      <c r="A32" s="19" t="s">
        <v>19</v>
      </c>
      <c r="B32" s="28"/>
      <c r="C32" s="20" t="s">
        <v>20</v>
      </c>
      <c r="D32" s="17">
        <v>2913.8</v>
      </c>
      <c r="E32" s="17">
        <v>825.9</v>
      </c>
      <c r="F32" s="17">
        <v>842.1</v>
      </c>
    </row>
    <row r="33" spans="1:6" ht="18.75">
      <c r="A33" s="30" t="s">
        <v>21</v>
      </c>
      <c r="B33" s="31"/>
      <c r="C33" s="31" t="s">
        <v>22</v>
      </c>
      <c r="D33" s="32">
        <v>1199.9000000000001</v>
      </c>
      <c r="E33" s="32">
        <v>80.599999999999994</v>
      </c>
      <c r="F33" s="32">
        <v>0</v>
      </c>
    </row>
    <row r="34" spans="1:6" ht="18.75">
      <c r="A34" s="25" t="s">
        <v>23</v>
      </c>
      <c r="B34" s="26" t="s">
        <v>24</v>
      </c>
      <c r="C34" s="33"/>
      <c r="D34" s="27">
        <f t="shared" ref="D34:E34" si="3">SUM(D35:D37)</f>
        <v>88859.6</v>
      </c>
      <c r="E34" s="27">
        <f t="shared" si="3"/>
        <v>14205.1</v>
      </c>
      <c r="F34" s="27">
        <f>SUM(F35:F37)</f>
        <v>4303.8</v>
      </c>
    </row>
    <row r="35" spans="1:6" ht="18.75">
      <c r="A35" s="30" t="s">
        <v>25</v>
      </c>
      <c r="B35" s="34"/>
      <c r="C35" s="31" t="s">
        <v>26</v>
      </c>
      <c r="D35" s="32">
        <v>875.4</v>
      </c>
      <c r="E35" s="32">
        <v>1542.1</v>
      </c>
      <c r="F35" s="32">
        <v>1585.3</v>
      </c>
    </row>
    <row r="36" spans="1:6" ht="24.2" customHeight="1">
      <c r="A36" s="19" t="s">
        <v>27</v>
      </c>
      <c r="B36" s="28"/>
      <c r="C36" s="20" t="s">
        <v>28</v>
      </c>
      <c r="D36" s="17">
        <v>64070.5</v>
      </c>
      <c r="E36" s="17">
        <v>0</v>
      </c>
      <c r="F36" s="17">
        <v>0</v>
      </c>
    </row>
    <row r="37" spans="1:6" ht="24.2" customHeight="1">
      <c r="A37" s="19" t="s">
        <v>48</v>
      </c>
      <c r="B37" s="28"/>
      <c r="C37" s="20" t="s">
        <v>47</v>
      </c>
      <c r="D37" s="17">
        <v>23913.7</v>
      </c>
      <c r="E37" s="17">
        <f>2663+10000</f>
        <v>12663</v>
      </c>
      <c r="F37" s="17">
        <v>2718.5</v>
      </c>
    </row>
    <row r="38" spans="1:6" ht="24.2" customHeight="1">
      <c r="A38" s="47" t="s">
        <v>68</v>
      </c>
      <c r="B38" s="48" t="s">
        <v>69</v>
      </c>
      <c r="C38" s="49"/>
      <c r="D38" s="50">
        <f>D39</f>
        <v>7.2</v>
      </c>
      <c r="E38" s="50">
        <f>E39</f>
        <v>30</v>
      </c>
      <c r="F38" s="50">
        <f>F39</f>
        <v>30</v>
      </c>
    </row>
    <row r="39" spans="1:6" ht="40.5" customHeight="1">
      <c r="A39" s="51" t="s">
        <v>70</v>
      </c>
      <c r="B39" s="52"/>
      <c r="C39" s="53" t="s">
        <v>71</v>
      </c>
      <c r="D39" s="54">
        <v>7.2</v>
      </c>
      <c r="E39" s="54">
        <v>30</v>
      </c>
      <c r="F39" s="54">
        <v>30</v>
      </c>
    </row>
    <row r="40" spans="1:6" ht="18.75">
      <c r="A40" s="25" t="s">
        <v>29</v>
      </c>
      <c r="B40" s="26" t="s">
        <v>30</v>
      </c>
      <c r="C40" s="26"/>
      <c r="D40" s="27">
        <f t="shared" ref="D40:E40" si="4">SUM(D41:D42)</f>
        <v>27928.9</v>
      </c>
      <c r="E40" s="27">
        <f t="shared" si="4"/>
        <v>12919.4</v>
      </c>
      <c r="F40" s="27">
        <f>SUM(F41:F42)</f>
        <v>17583.3</v>
      </c>
    </row>
    <row r="41" spans="1:6" ht="18.75">
      <c r="A41" s="35" t="s">
        <v>31</v>
      </c>
      <c r="B41" s="36"/>
      <c r="C41" s="36" t="s">
        <v>32</v>
      </c>
      <c r="D41" s="37">
        <v>27241.4</v>
      </c>
      <c r="E41" s="37">
        <v>12919.4</v>
      </c>
      <c r="F41" s="37">
        <v>17583.3</v>
      </c>
    </row>
    <row r="42" spans="1:6" ht="18.75">
      <c r="A42" s="22" t="s">
        <v>34</v>
      </c>
      <c r="B42" s="23"/>
      <c r="C42" s="23" t="s">
        <v>33</v>
      </c>
      <c r="D42" s="18">
        <v>687.5</v>
      </c>
      <c r="E42" s="18">
        <v>0</v>
      </c>
      <c r="F42" s="18">
        <v>0</v>
      </c>
    </row>
    <row r="43" spans="1:6" ht="18.75">
      <c r="A43" s="25" t="s">
        <v>36</v>
      </c>
      <c r="B43" s="26" t="s">
        <v>37</v>
      </c>
      <c r="C43" s="33"/>
      <c r="D43" s="27">
        <f>SUM(D44:D44)</f>
        <v>610.6</v>
      </c>
      <c r="E43" s="27">
        <f>SUM(E44:E44)</f>
        <v>635.20000000000005</v>
      </c>
      <c r="F43" s="27">
        <f>SUM(F44:F44)</f>
        <v>660.6</v>
      </c>
    </row>
    <row r="44" spans="1:6" ht="18.75">
      <c r="A44" s="35" t="s">
        <v>38</v>
      </c>
      <c r="B44" s="36"/>
      <c r="C44" s="36" t="s">
        <v>39</v>
      </c>
      <c r="D44" s="37">
        <v>610.6</v>
      </c>
      <c r="E44" s="37">
        <v>635.20000000000005</v>
      </c>
      <c r="F44" s="37">
        <v>660.6</v>
      </c>
    </row>
    <row r="45" spans="1:6" ht="18.75">
      <c r="A45" s="25" t="s">
        <v>35</v>
      </c>
      <c r="B45" s="26" t="s">
        <v>40</v>
      </c>
      <c r="C45" s="26"/>
      <c r="D45" s="27">
        <f t="shared" ref="D45:E45" si="5">D46</f>
        <v>77.2</v>
      </c>
      <c r="E45" s="27">
        <f t="shared" si="5"/>
        <v>280</v>
      </c>
      <c r="F45" s="27">
        <f>F46</f>
        <v>280</v>
      </c>
    </row>
    <row r="46" spans="1:6" ht="18.75">
      <c r="A46" s="38" t="s">
        <v>58</v>
      </c>
      <c r="B46" s="39"/>
      <c r="C46" s="40" t="s">
        <v>57</v>
      </c>
      <c r="D46" s="41">
        <v>77.2</v>
      </c>
      <c r="E46" s="41">
        <v>280</v>
      </c>
      <c r="F46" s="41">
        <v>280</v>
      </c>
    </row>
    <row r="47" spans="1:6" ht="18.75">
      <c r="A47" s="56" t="s">
        <v>72</v>
      </c>
      <c r="B47" s="26" t="s">
        <v>73</v>
      </c>
      <c r="C47" s="33"/>
      <c r="D47" s="57">
        <f>D48</f>
        <v>320</v>
      </c>
      <c r="E47" s="57">
        <f>E48</f>
        <v>0</v>
      </c>
      <c r="F47" s="57">
        <f>F48</f>
        <v>0</v>
      </c>
    </row>
    <row r="48" spans="1:6" ht="38.25" thickBot="1">
      <c r="A48" s="58" t="s">
        <v>74</v>
      </c>
      <c r="B48" s="34"/>
      <c r="C48" s="31" t="s">
        <v>75</v>
      </c>
      <c r="D48" s="59">
        <v>320</v>
      </c>
      <c r="E48" s="59">
        <v>0</v>
      </c>
      <c r="F48" s="59">
        <v>0</v>
      </c>
    </row>
    <row r="49" spans="1:6" ht="35.450000000000003" customHeight="1" thickBot="1">
      <c r="A49" s="42" t="s">
        <v>41</v>
      </c>
      <c r="B49" s="43"/>
      <c r="C49" s="43"/>
      <c r="D49" s="44">
        <f>D18+D25+D27+D31+D34+D40+D43+D45+D38+D47</f>
        <v>139035.50000000003</v>
      </c>
      <c r="E49" s="44">
        <f>E18+E25+E27+E31+E34+E40+E43+E45+E38</f>
        <v>44802.2</v>
      </c>
      <c r="F49" s="44">
        <f>F18+F25+F27+F31+F34+F40+F43+F45+F38</f>
        <v>40109.899999999994</v>
      </c>
    </row>
  </sheetData>
  <mergeCells count="14">
    <mergeCell ref="A6:F6"/>
    <mergeCell ref="A1:F1"/>
    <mergeCell ref="A2:F2"/>
    <mergeCell ref="A3:F3"/>
    <mergeCell ref="A4:F4"/>
    <mergeCell ref="A5:F5"/>
    <mergeCell ref="A14:F14"/>
    <mergeCell ref="A15:F15"/>
    <mergeCell ref="A7:F7"/>
    <mergeCell ref="A8:F8"/>
    <mergeCell ref="A12:F12"/>
    <mergeCell ref="A13:F13"/>
    <mergeCell ref="C9:F9"/>
    <mergeCell ref="C10:F10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2021-11-16T13:33:56Z</cp:lastPrinted>
  <dcterms:created xsi:type="dcterms:W3CDTF">2015-02-17T06:06:32Z</dcterms:created>
  <dcterms:modified xsi:type="dcterms:W3CDTF">2022-12-23T08:26:57Z</dcterms:modified>
</cp:coreProperties>
</file>