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19440" windowHeight="13740"/>
  </bookViews>
  <sheets>
    <sheet name="бюджет" sheetId="43" r:id="rId1"/>
  </sheets>
  <definedNames>
    <definedName name="_xlnm._FilterDatabase" localSheetId="0" hidden="1">бюджет!$A$12:$G$203</definedName>
    <definedName name="_xlnm.Print_Titles" localSheetId="0">бюджет!$12:$13</definedName>
    <definedName name="_xlnm.Print_Area" localSheetId="0">бюджет!$A$1:$G$269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43"/>
  <c r="F92"/>
  <c r="G32"/>
  <c r="G31" s="1"/>
  <c r="G30" s="1"/>
  <c r="F32"/>
  <c r="F31" s="1"/>
  <c r="F30" s="1"/>
  <c r="E32"/>
  <c r="E31" s="1"/>
  <c r="E30" s="1"/>
  <c r="G24"/>
  <c r="G23" s="1"/>
  <c r="F24"/>
  <c r="F23" s="1"/>
  <c r="E24"/>
  <c r="E23" s="1"/>
  <c r="G18"/>
  <c r="G17" s="1"/>
  <c r="F18"/>
  <c r="F17" s="1"/>
  <c r="E18"/>
  <c r="E17" s="1"/>
  <c r="G93"/>
  <c r="G92" s="1"/>
  <c r="F93"/>
  <c r="E93"/>
  <c r="E92" s="1"/>
  <c r="G90"/>
  <c r="G89" s="1"/>
  <c r="F90"/>
  <c r="F89" s="1"/>
  <c r="F88" s="1"/>
  <c r="E90"/>
  <c r="G83"/>
  <c r="F83"/>
  <c r="E83"/>
  <c r="G81"/>
  <c r="F81"/>
  <c r="E81"/>
  <c r="G79"/>
  <c r="F79"/>
  <c r="E79"/>
  <c r="G88" l="1"/>
  <c r="E78"/>
  <c r="F78"/>
  <c r="G78"/>
  <c r="G62" l="1"/>
  <c r="G61" s="1"/>
  <c r="F62"/>
  <c r="F61" s="1"/>
  <c r="E62"/>
  <c r="E61" s="1"/>
  <c r="G55"/>
  <c r="G54" s="1"/>
  <c r="G53" s="1"/>
  <c r="F55"/>
  <c r="F54" s="1"/>
  <c r="E55"/>
  <c r="E54" s="1"/>
  <c r="F134"/>
  <c r="F133" s="1"/>
  <c r="F132" s="1"/>
  <c r="E134"/>
  <c r="E133" s="1"/>
  <c r="E132" s="1"/>
  <c r="E131" s="1"/>
  <c r="E130" s="1"/>
  <c r="G28"/>
  <c r="G27" s="1"/>
  <c r="G26" s="1"/>
  <c r="F28"/>
  <c r="F27" s="1"/>
  <c r="F26" s="1"/>
  <c r="E28"/>
  <c r="E27" s="1"/>
  <c r="E26" s="1"/>
  <c r="E169"/>
  <c r="E168" s="1"/>
  <c r="E49"/>
  <c r="E48" s="1"/>
  <c r="E47" s="1"/>
  <c r="E46" s="1"/>
  <c r="E45" s="1"/>
  <c r="E65"/>
  <c r="E64" s="1"/>
  <c r="E124"/>
  <c r="E123" s="1"/>
  <c r="E122" s="1"/>
  <c r="E118"/>
  <c r="E116"/>
  <c r="E115" s="1"/>
  <c r="G201"/>
  <c r="G200" s="1"/>
  <c r="F201"/>
  <c r="F200" s="1"/>
  <c r="E201"/>
  <c r="E200" s="1"/>
  <c r="G198"/>
  <c r="G197" s="1"/>
  <c r="F198"/>
  <c r="F197" s="1"/>
  <c r="E198"/>
  <c r="E197" s="1"/>
  <c r="G195"/>
  <c r="G194" s="1"/>
  <c r="F195"/>
  <c r="F194" s="1"/>
  <c r="E195"/>
  <c r="E194" s="1"/>
  <c r="G192"/>
  <c r="G191" s="1"/>
  <c r="F192"/>
  <c r="F191" s="1"/>
  <c r="E192"/>
  <c r="E191" s="1"/>
  <c r="G189"/>
  <c r="G188" s="1"/>
  <c r="F189"/>
  <c r="F188" s="1"/>
  <c r="E189"/>
  <c r="E188" s="1"/>
  <c r="G186"/>
  <c r="F186"/>
  <c r="E186"/>
  <c r="G184"/>
  <c r="F184"/>
  <c r="E184"/>
  <c r="E178"/>
  <c r="E177" s="1"/>
  <c r="G178"/>
  <c r="G177" s="1"/>
  <c r="F178"/>
  <c r="F177" s="1"/>
  <c r="G181"/>
  <c r="G180" s="1"/>
  <c r="F181"/>
  <c r="F180" s="1"/>
  <c r="E181"/>
  <c r="E180" s="1"/>
  <c r="G175"/>
  <c r="G174" s="1"/>
  <c r="F175"/>
  <c r="F174" s="1"/>
  <c r="E175"/>
  <c r="E174" s="1"/>
  <c r="G172"/>
  <c r="G171" s="1"/>
  <c r="F172"/>
  <c r="F171" s="1"/>
  <c r="E172"/>
  <c r="E171" s="1"/>
  <c r="G169"/>
  <c r="G168" s="1"/>
  <c r="F169"/>
  <c r="F168" s="1"/>
  <c r="G166"/>
  <c r="G165" s="1"/>
  <c r="F166"/>
  <c r="F165" s="1"/>
  <c r="E166"/>
  <c r="E165" s="1"/>
  <c r="G163"/>
  <c r="G162" s="1"/>
  <c r="F163"/>
  <c r="F162" s="1"/>
  <c r="E163"/>
  <c r="E162" s="1"/>
  <c r="G160"/>
  <c r="G159" s="1"/>
  <c r="F160"/>
  <c r="F159" s="1"/>
  <c r="E160"/>
  <c r="E159" s="1"/>
  <c r="G157"/>
  <c r="G156" s="1"/>
  <c r="F157"/>
  <c r="F156" s="1"/>
  <c r="E157"/>
  <c r="E156" s="1"/>
  <c r="G154"/>
  <c r="G153" s="1"/>
  <c r="F154"/>
  <c r="F153" s="1"/>
  <c r="E154"/>
  <c r="E153" s="1"/>
  <c r="G151"/>
  <c r="G150" s="1"/>
  <c r="F151"/>
  <c r="F150" s="1"/>
  <c r="E151"/>
  <c r="E150" s="1"/>
  <c r="G146"/>
  <c r="G145" s="1"/>
  <c r="F146"/>
  <c r="F145" s="1"/>
  <c r="E146"/>
  <c r="E145" s="1"/>
  <c r="F140"/>
  <c r="F139" s="1"/>
  <c r="F137" s="1"/>
  <c r="F136" s="1"/>
  <c r="G140"/>
  <c r="G139" s="1"/>
  <c r="G137" s="1"/>
  <c r="G136" s="1"/>
  <c r="E140"/>
  <c r="E139" s="1"/>
  <c r="E137" s="1"/>
  <c r="E136" s="1"/>
  <c r="G134"/>
  <c r="G133" s="1"/>
  <c r="G131" s="1"/>
  <c r="G128"/>
  <c r="G127" s="1"/>
  <c r="G126" s="1"/>
  <c r="F128"/>
  <c r="F127" s="1"/>
  <c r="F126" s="1"/>
  <c r="E128"/>
  <c r="E127" s="1"/>
  <c r="E126" s="1"/>
  <c r="G124"/>
  <c r="G123" s="1"/>
  <c r="G122" s="1"/>
  <c r="F124"/>
  <c r="F123" s="1"/>
  <c r="F122" s="1"/>
  <c r="G120"/>
  <c r="F120"/>
  <c r="E120"/>
  <c r="G118"/>
  <c r="F118"/>
  <c r="G116"/>
  <c r="G115" s="1"/>
  <c r="F116"/>
  <c r="F115" s="1"/>
  <c r="G112"/>
  <c r="F112"/>
  <c r="E112"/>
  <c r="E110"/>
  <c r="G110"/>
  <c r="F110"/>
  <c r="G108"/>
  <c r="G107" s="1"/>
  <c r="G106" s="1"/>
  <c r="F108"/>
  <c r="F107" s="1"/>
  <c r="F106" s="1"/>
  <c r="E108"/>
  <c r="E107" s="1"/>
  <c r="G104"/>
  <c r="G103" s="1"/>
  <c r="G102" s="1"/>
  <c r="F104"/>
  <c r="F103" s="1"/>
  <c r="F102" s="1"/>
  <c r="E104"/>
  <c r="E103" s="1"/>
  <c r="E102" s="1"/>
  <c r="G43"/>
  <c r="G42" s="1"/>
  <c r="G41" s="1"/>
  <c r="G39" s="1"/>
  <c r="F43"/>
  <c r="F42" s="1"/>
  <c r="F41" s="1"/>
  <c r="F39" s="1"/>
  <c r="E43"/>
  <c r="E42" s="1"/>
  <c r="E41" s="1"/>
  <c r="E40" s="1"/>
  <c r="E39" s="1"/>
  <c r="G37"/>
  <c r="G36" s="1"/>
  <c r="G35" s="1"/>
  <c r="F37"/>
  <c r="F36" s="1"/>
  <c r="F35" s="1"/>
  <c r="E37"/>
  <c r="E36" s="1"/>
  <c r="E35" s="1"/>
  <c r="E34" s="1"/>
  <c r="E21"/>
  <c r="E20" s="1"/>
  <c r="G21"/>
  <c r="G20" s="1"/>
  <c r="G16" s="1"/>
  <c r="G15" s="1"/>
  <c r="G14" s="1"/>
  <c r="F21"/>
  <c r="F20" s="1"/>
  <c r="F16" s="1"/>
  <c r="F15" s="1"/>
  <c r="F14" s="1"/>
  <c r="E99"/>
  <c r="G99"/>
  <c r="F99"/>
  <c r="G97"/>
  <c r="F97"/>
  <c r="E97"/>
  <c r="G86"/>
  <c r="G85" s="1"/>
  <c r="G77" s="1"/>
  <c r="F86"/>
  <c r="F85" s="1"/>
  <c r="F77" s="1"/>
  <c r="E86"/>
  <c r="E85" s="1"/>
  <c r="E77" s="1"/>
  <c r="G49"/>
  <c r="G48" s="1"/>
  <c r="G47" s="1"/>
  <c r="G46" s="1"/>
  <c r="G45" s="1"/>
  <c r="F49"/>
  <c r="F48" s="1"/>
  <c r="F47" s="1"/>
  <c r="F46" s="1"/>
  <c r="F45" s="1"/>
  <c r="G73"/>
  <c r="G72" s="1"/>
  <c r="F73"/>
  <c r="F72" s="1"/>
  <c r="E73"/>
  <c r="E72" s="1"/>
  <c r="E71" s="1"/>
  <c r="G69"/>
  <c r="G68" s="1"/>
  <c r="F69"/>
  <c r="F68" s="1"/>
  <c r="E69"/>
  <c r="E68" s="1"/>
  <c r="E67" s="1"/>
  <c r="G65"/>
  <c r="G64" s="1"/>
  <c r="F65"/>
  <c r="F64" s="1"/>
  <c r="G58"/>
  <c r="G57" s="1"/>
  <c r="F58"/>
  <c r="F57" s="1"/>
  <c r="E58"/>
  <c r="E57" s="1"/>
  <c r="F53" l="1"/>
  <c r="G60"/>
  <c r="E53"/>
  <c r="F60"/>
  <c r="E15"/>
  <c r="E14" s="1"/>
  <c r="E16"/>
  <c r="G101"/>
  <c r="G149"/>
  <c r="G148" s="1"/>
  <c r="E60"/>
  <c r="E106"/>
  <c r="G138"/>
  <c r="E144"/>
  <c r="E142" s="1"/>
  <c r="E143"/>
  <c r="F144"/>
  <c r="F142" s="1"/>
  <c r="F143"/>
  <c r="G144"/>
  <c r="G142" s="1"/>
  <c r="G143"/>
  <c r="E138"/>
  <c r="F138"/>
  <c r="G34"/>
  <c r="F34"/>
  <c r="G40"/>
  <c r="F40"/>
  <c r="G132"/>
  <c r="G130" s="1"/>
  <c r="F131"/>
  <c r="F114"/>
  <c r="F101" s="1"/>
  <c r="G114"/>
  <c r="E114"/>
  <c r="E96"/>
  <c r="E95" s="1"/>
  <c r="F96"/>
  <c r="F95" s="1"/>
  <c r="F130"/>
  <c r="G183"/>
  <c r="F71"/>
  <c r="E183"/>
  <c r="E149" s="1"/>
  <c r="F183"/>
  <c r="F149" s="1"/>
  <c r="F148" s="1"/>
  <c r="G67"/>
  <c r="G71"/>
  <c r="F67"/>
  <c r="G96"/>
  <c r="G95" s="1"/>
  <c r="E52" l="1"/>
  <c r="E51" s="1"/>
  <c r="E148"/>
  <c r="G76"/>
  <c r="G75" s="1"/>
  <c r="F76"/>
  <c r="F75" s="1"/>
  <c r="E88"/>
  <c r="E76" s="1"/>
  <c r="E75" s="1"/>
  <c r="F52"/>
  <c r="F51" s="1"/>
  <c r="G52"/>
  <c r="G51" s="1"/>
  <c r="G203" s="1"/>
  <c r="E101"/>
  <c r="E203" l="1"/>
  <c r="F203"/>
</calcChain>
</file>

<file path=xl/sharedStrings.xml><?xml version="1.0" encoding="utf-8"?>
<sst xmlns="http://schemas.openxmlformats.org/spreadsheetml/2006/main" count="552" uniqueCount="234">
  <si>
    <t>УТВЕРЖДЕНО</t>
  </si>
  <si>
    <t>решением совета депутатов</t>
  </si>
  <si>
    <t>Наименование</t>
  </si>
  <si>
    <t>ЦСР</t>
  </si>
  <si>
    <t>ВР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</si>
  <si>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</si>
  <si>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</si>
  <si>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</si>
  <si>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</si>
  <si>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</si>
  <si>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</si>
  <si>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</si>
  <si>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</si>
  <si>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</si>
  <si>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</si>
  <si>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</si>
  <si>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</si>
  <si>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</si>
  <si>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</si>
  <si>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</si>
  <si>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</si>
  <si>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</si>
  <si>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</si>
  <si>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</si>
  <si>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</si>
  <si>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</si>
  <si>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</si>
  <si>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</si>
  <si>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</si>
  <si>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</si>
  <si>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</si>
  <si>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</si>
  <si>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</si>
  <si>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</si>
  <si>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</si>
  <si>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</si>
  <si>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</si>
  <si>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</si>
  <si>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</si>
  <si>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</si>
  <si>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</si>
  <si>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</si>
  <si>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</si>
  <si>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</si>
  <si>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</si>
  <si>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</si>
  <si>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</si>
  <si>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</si>
  <si>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</si>
  <si>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</si>
  <si>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</si>
  <si>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</si>
  <si>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</si>
  <si>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</si>
  <si>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</si>
  <si>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>67 0 00 00000</t>
  </si>
  <si>
    <t>67 1 09 00000</t>
  </si>
  <si>
    <t>67 3 00 00000</t>
  </si>
  <si>
    <t>67 4 00 00000</t>
  </si>
  <si>
    <t>67 5 00 00000</t>
  </si>
  <si>
    <t>67 9 00 00000</t>
  </si>
  <si>
    <t>67 9 09 71340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</si>
  <si>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</si>
  <si>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</si>
  <si>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</si>
  <si>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</si>
  <si>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</si>
  <si>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</si>
  <si>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</si>
  <si>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</si>
  <si>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</si>
  <si>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</si>
  <si>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</si>
  <si>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</si>
  <si>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</si>
  <si>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</si>
  <si>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</si>
  <si>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</si>
  <si>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</si>
  <si>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</si>
  <si>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Капитальный ремонт(ремонт) муниципального жилищного фонда </t>
  </si>
  <si>
    <t>98 9 09 15010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</si>
  <si>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</si>
  <si>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</si>
  <si>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</si>
  <si>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</si>
  <si>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</si>
  <si>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</si>
  <si>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</si>
  <si>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93 0 00 00000</t>
  </si>
  <si>
    <t>1П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</si>
  <si>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</si>
  <si>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</si>
  <si>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</si>
  <si>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Осуществление части полномочий поселений по формированию, утверждению, исполнению  бюджета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</si>
  <si>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</si>
  <si>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</si>
  <si>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Расходы на приобретение товаров, работ, услуг в целях обеспечения публикации муниципальных правовых актов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</si>
  <si>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</si>
  <si>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</si>
  <si>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</si>
  <si>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</si>
  <si>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1W 0 00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</si>
  <si>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</si>
  <si>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</si>
  <si>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</si>
  <si>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</si>
  <si>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</si>
  <si>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</si>
  <si>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</si>
  <si>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</si>
  <si>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</si>
  <si>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</si>
  <si>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</si>
  <si>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</si>
  <si>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</si>
  <si>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 xml:space="preserve"> 2022 год 
сумма
(тысяч рублей)</t>
  </si>
  <si>
    <t xml:space="preserve"> 2023 год 
сумма
(тысяч рублей)</t>
  </si>
  <si>
    <t>Рп ПР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</si>
  <si>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</si>
  <si>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</si>
  <si>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</si>
  <si>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0705</t>
  </si>
  <si>
    <t>Профессиональная подготовка, переподготовка и повышение квалификации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</si>
  <si>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</si>
  <si>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</si>
  <si>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</si>
  <si>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</si>
  <si>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Реализация мероприятий по благоустройству дворовых территорий муниципальных образований Ленинградской области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</si>
  <si>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</si>
  <si>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</si>
  <si>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</si>
  <si>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</si>
  <si>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Обслуживание внутреннего государственного и муниципального долга</t>
  </si>
  <si>
    <t>1301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</si>
  <si>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2022 год и на плановый период 2023 и 2024 годов</t>
  </si>
  <si>
    <t xml:space="preserve"> 2024 год 
сумма
(тысяч рублей)</t>
  </si>
  <si>
    <t>67 1 09 00150</t>
  </si>
  <si>
    <t>Исполнение функций органов местного самоуправления</t>
  </si>
  <si>
    <t>67 3 09 00150</t>
  </si>
  <si>
    <t>67 4 09 00150</t>
  </si>
  <si>
    <t>67 5 09 00150</t>
  </si>
  <si>
    <t>Сфера административных правоотношений</t>
  </si>
  <si>
    <t>53 0 00 00000</t>
  </si>
  <si>
    <t>53 4 00 00000</t>
  </si>
  <si>
    <t>53 4 01 00000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</si>
  <si>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</si>
  <si>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Комплексы процессных мероприятий</t>
  </si>
  <si>
    <t>Комплекс процессных мероприятий "Содержание системы гражданской обороны"</t>
  </si>
  <si>
    <t>53 4 01 13200</t>
  </si>
  <si>
    <t>53 4 01 13780</t>
  </si>
  <si>
    <t>Приобретение оборудования для объектов защиты и пунктов временного размещения населения</t>
  </si>
  <si>
    <t>Обслуживание системы оповещения</t>
  </si>
  <si>
    <t>53 4 02 00000</t>
  </si>
  <si>
    <t>53 4 02 96100</t>
  </si>
  <si>
    <t>53 4 02 13190</t>
  </si>
  <si>
    <t>Комплекс процессных мероприятий "Обслуживание территории поселения при возникновении чрезвычайных ситуаций"</t>
  </si>
  <si>
    <t>Подготовка руководящего состава, специалистов и населения к действиям в чрезвычайных ситуациях</t>
  </si>
  <si>
    <t>53 4 03 00000</t>
  </si>
  <si>
    <t>53 4 03 13110</t>
  </si>
  <si>
    <t>Комплекс процессных мероприятий "Обеспечение пожарной безопасности"</t>
  </si>
  <si>
    <t>Организация осуществления мероприятий по предупреждению и тушению пожаров на территории поселения</t>
  </si>
  <si>
    <t>53 4 04 00000</t>
  </si>
  <si>
    <t>53 4 04 13620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</si>
  <si>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</si>
  <si>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Информирование населения по вопросам противодействия  терроризму</t>
  </si>
  <si>
    <t>48 0 00 00000</t>
  </si>
  <si>
    <t>48 4 00 00000</t>
  </si>
  <si>
    <t>48 4 01 00000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</si>
  <si>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</si>
  <si>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Мероприятия по содержанию дорог общего пользования</t>
  </si>
  <si>
    <t>98 9 09 15460</t>
  </si>
  <si>
    <t>Взнос на капитальный ремонт общего имущества в многоквартирном доме на территории муниципального образования</t>
  </si>
  <si>
    <t>76 8 01 S0200</t>
  </si>
  <si>
    <t>76 8 01 00000</t>
  </si>
  <si>
    <t>76 8 00 00000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</si>
  <si>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</si>
  <si>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Мероприятия, направленные на достижение целей проектов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</si>
  <si>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</si>
  <si>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1П 4 00 00000</t>
  </si>
  <si>
    <t>1П 4 01 00000</t>
  </si>
  <si>
    <t>1П 4 01 S4660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</si>
  <si>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</si>
  <si>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Комплекс процессных мероприятий "Благоустройство территории административного центра гп. Приладожский"</t>
  </si>
  <si>
    <t>1Н 4 01 S4770</t>
  </si>
  <si>
    <t>1Н 4 00 00000</t>
  </si>
  <si>
    <t>1Н 4 01 00000</t>
  </si>
  <si>
    <t>Комплекс процессных мероприятий "Благоустройство территории деревни Назия"</t>
  </si>
  <si>
    <t>7D 8 01 S4750</t>
  </si>
  <si>
    <t>7D 8 01 00000</t>
  </si>
  <si>
    <t>7D 8 00 00000</t>
  </si>
  <si>
    <t>Мероприятия, направленные на достижение цели федерального проекта "Формирование комфортной городской среды"</t>
  </si>
  <si>
    <t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</t>
  </si>
  <si>
    <t>93 4 00 00000</t>
  </si>
  <si>
    <t>93 4 01 00000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</si>
  <si>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</si>
  <si>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</si>
  <si>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>55 0 00 00000</t>
  </si>
  <si>
    <t>55 4 00 00000</t>
  </si>
  <si>
    <t>55 4 01 00000</t>
  </si>
  <si>
    <t>55 4 01 00160</t>
  </si>
  <si>
    <t>55 4 01 S0360</t>
  </si>
  <si>
    <t>Обеспечение деятельности (услуги, работы) муниципальных учреждений</t>
  </si>
  <si>
    <t>Комплекс процессных мероприятий "Развитие культуры и модернизация учреждений культуры"</t>
  </si>
  <si>
    <t>55 4 02 00000</t>
  </si>
  <si>
    <t>55 4 02 11560</t>
  </si>
  <si>
    <t>Комплекс процессных мероприятий "Другие вопросы в области культуры"</t>
  </si>
  <si>
    <t>Организация и проведение мероприятий в сфере культуры</t>
  </si>
  <si>
    <t>55 4 02 96020</t>
  </si>
  <si>
    <t>48 4 01 11520</t>
  </si>
  <si>
    <t>55 4 03 00000</t>
  </si>
  <si>
    <t>55 4 03 11570</t>
  </si>
  <si>
    <t>Комплекс процессных мероприятий "Развитие физической культуры и спорта на территории поселения"</t>
  </si>
  <si>
    <t>Организация и проведение мероприятий в области спорта и физической культуры</t>
  </si>
  <si>
    <t>93 4 01 10390</t>
  </si>
  <si>
    <t>1W 4 00 00000</t>
  </si>
  <si>
    <t>1W 4 01 00000</t>
  </si>
  <si>
    <t>Комплекс процессных мероприятий "Содержание территории поселения"</t>
  </si>
  <si>
    <t>1W 4 01 15310</t>
  </si>
  <si>
    <t>1W 4 01 15320</t>
  </si>
  <si>
    <t>1W 4 01 15340</t>
  </si>
  <si>
    <t xml:space="preserve">Расходы на уличное освещение </t>
  </si>
  <si>
    <t xml:space="preserve">Расходы на озеленение </t>
  </si>
  <si>
    <t xml:space="preserve">Организация и содержание мест захоронения </t>
  </si>
  <si>
    <t>1W 4 02 00000</t>
  </si>
  <si>
    <t>1W 4 02 15350</t>
  </si>
  <si>
    <t>Комплекс процессных мероприятий "Благоустройство территории поселения"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</si>
  <si>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</si>
  <si>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03 00000</t>
  </si>
  <si>
    <t>1W 4 03 15360</t>
  </si>
  <si>
    <t>Комплекс процессных мероприятий "Содержание объектов на территории поселения"</t>
  </si>
  <si>
    <t>Организация сбора и вывоза бытовых отходов и мусора</t>
  </si>
  <si>
    <t>(Приложение 2)</t>
  </si>
  <si>
    <t>от 7 декабря 2021 г.  № 22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</si>
</sst>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9">
    <font>
      <sz val="10"/>
      <name val="Arial Cyr"/>
      <charset val="204"/>
    </font>
    <font>
      <sz val="12"/>
      <name val="Times New Roman"/>
      <family val="1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2" borderId="0" xfId="0" applyFill="1"/>
    <xf numFmtId="49" fontId="3" fillId="2" borderId="1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wrapText="1"/>
    </xf>
    <xf numFmtId="49" fontId="6" fillId="2" borderId="8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164" fontId="7" fillId="2" borderId="14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left" wrapText="1"/>
    </xf>
    <xf numFmtId="49" fontId="2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0" fontId="8" fillId="2" borderId="15" xfId="0" applyNumberFormat="1" applyFont="1" applyFill="1" applyBorder="1" applyAlignment="1">
      <alignment horizontal="left" wrapText="1"/>
    </xf>
    <xf numFmtId="0" fontId="8" fillId="2" borderId="16" xfId="0" applyNumberFormat="1" applyFont="1" applyFill="1" applyBorder="1" applyAlignment="1">
      <alignment horizontal="left" wrapText="1"/>
    </xf>
    <xf numFmtId="49" fontId="6" fillId="2" borderId="17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164" fontId="8" fillId="2" borderId="18" xfId="0" applyNumberFormat="1" applyFont="1" applyFill="1" applyBorder="1" applyAlignment="1">
      <alignment horizontal="right"/>
    </xf>
    <xf numFmtId="0" fontId="2" fillId="2" borderId="19" xfId="0" applyNumberFormat="1" applyFont="1" applyFill="1" applyBorder="1" applyAlignment="1">
      <alignment horizontal="left" wrapText="1"/>
    </xf>
    <xf numFmtId="49" fontId="2" fillId="2" borderId="11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 wrapText="1"/>
    </xf>
    <xf numFmtId="49" fontId="7" fillId="2" borderId="4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right"/>
    </xf>
    <xf numFmtId="49" fontId="6" fillId="2" borderId="20" xfId="0" applyNumberFormat="1" applyFont="1" applyFill="1" applyBorder="1" applyAlignment="1">
      <alignment horizontal="left" wrapText="1"/>
    </xf>
    <xf numFmtId="164" fontId="8" fillId="2" borderId="12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49" fontId="8" fillId="2" borderId="4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right"/>
    </xf>
    <xf numFmtId="49" fontId="7" fillId="2" borderId="10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left" wrapText="1"/>
    </xf>
    <xf numFmtId="49" fontId="7" fillId="2" borderId="17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 wrapText="1"/>
    </xf>
    <xf numFmtId="0" fontId="7" fillId="2" borderId="7" xfId="0" applyNumberFormat="1" applyFont="1" applyFill="1" applyBorder="1" applyAlignment="1">
      <alignment horizontal="center"/>
    </xf>
    <xf numFmtId="0" fontId="7" fillId="2" borderId="9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horizontal="left" wrapText="1"/>
    </xf>
    <xf numFmtId="49" fontId="3" fillId="2" borderId="22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right"/>
    </xf>
    <xf numFmtId="164" fontId="6" fillId="2" borderId="24" xfId="0" applyNumberFormat="1" applyFont="1" applyFill="1" applyBorder="1" applyAlignment="1">
      <alignment horizontal="right"/>
    </xf>
    <xf numFmtId="0" fontId="0" fillId="2" borderId="0" xfId="0" applyFont="1" applyFill="1"/>
    <xf numFmtId="49" fontId="8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right"/>
    </xf>
    <xf numFmtId="0" fontId="12" fillId="3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49" fontId="6" fillId="2" borderId="2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right"/>
    </xf>
    <xf numFmtId="49" fontId="6" fillId="2" borderId="9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49" fontId="16" fillId="0" borderId="15" xfId="0" applyNumberFormat="1" applyFont="1" applyBorder="1" applyAlignment="1">
      <alignment horizontal="left" wrapText="1"/>
    </xf>
    <xf numFmtId="0" fontId="2" fillId="4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7" fillId="2" borderId="4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31" xfId="0" applyNumberFormat="1" applyFont="1" applyFill="1" applyBorder="1" applyAlignment="1">
      <alignment horizontal="right"/>
    </xf>
    <xf numFmtId="164" fontId="7" fillId="2" borderId="9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left" wrapText="1"/>
    </xf>
    <xf numFmtId="2" fontId="4" fillId="2" borderId="15" xfId="0" applyNumberFormat="1" applyFont="1" applyFill="1" applyBorder="1" applyAlignment="1">
      <alignment horizontal="left" wrapText="1"/>
    </xf>
    <xf numFmtId="49" fontId="4" fillId="2" borderId="15" xfId="0" applyNumberFormat="1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right"/>
    </xf>
    <xf numFmtId="0" fontId="16" fillId="2" borderId="15" xfId="0" applyFont="1" applyFill="1" applyBorder="1" applyAlignment="1">
      <alignment horizontal="left" wrapText="1"/>
    </xf>
    <xf numFmtId="0" fontId="2" fillId="2" borderId="20" xfId="0" applyNumberFormat="1" applyFont="1" applyFill="1" applyBorder="1" applyAlignment="1">
      <alignment horizontal="left" wrapText="1"/>
    </xf>
    <xf numFmtId="164" fontId="2" fillId="2" borderId="11" xfId="0" applyNumberFormat="1" applyFont="1" applyFill="1" applyBorder="1" applyAlignment="1">
      <alignment horizontal="right"/>
    </xf>
    <xf numFmtId="164" fontId="2" fillId="2" borderId="28" xfId="0" applyNumberFormat="1" applyFont="1" applyFill="1" applyBorder="1" applyAlignment="1">
      <alignment horizontal="right"/>
    </xf>
    <xf numFmtId="49" fontId="4" fillId="2" borderId="19" xfId="0" applyNumberFormat="1" applyFont="1" applyFill="1" applyBorder="1" applyAlignment="1">
      <alignment horizontal="left" wrapText="1"/>
    </xf>
    <xf numFmtId="164" fontId="3" fillId="2" borderId="11" xfId="0" applyNumberFormat="1" applyFont="1" applyFill="1" applyBorder="1" applyAlignment="1">
      <alignment horizontal="right"/>
    </xf>
    <xf numFmtId="0" fontId="2" fillId="2" borderId="16" xfId="0" applyNumberFormat="1" applyFont="1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/>
    </xf>
    <xf numFmtId="49" fontId="3" fillId="2" borderId="15" xfId="0" applyNumberFormat="1" applyFont="1" applyFill="1" applyBorder="1" applyAlignment="1">
      <alignment horizontal="left" wrapText="1"/>
    </xf>
    <xf numFmtId="165" fontId="7" fillId="2" borderId="7" xfId="0" applyNumberFormat="1" applyFont="1" applyFill="1" applyBorder="1" applyAlignment="1">
      <alignment horizontal="right"/>
    </xf>
    <xf numFmtId="165" fontId="7" fillId="2" borderId="13" xfId="0" applyNumberFormat="1" applyFont="1" applyFill="1" applyBorder="1" applyAlignment="1">
      <alignment horizontal="right"/>
    </xf>
    <xf numFmtId="165" fontId="7" fillId="2" borderId="9" xfId="0" applyNumberFormat="1" applyFont="1" applyFill="1" applyBorder="1" applyAlignment="1">
      <alignment horizontal="right"/>
    </xf>
    <xf numFmtId="165" fontId="7" fillId="2" borderId="14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left" wrapText="1"/>
    </xf>
    <xf numFmtId="164" fontId="8" fillId="2" borderId="4" xfId="0" applyNumberFormat="1" applyFont="1" applyFill="1" applyBorder="1" applyAlignment="1">
      <alignment horizontal="right"/>
    </xf>
    <xf numFmtId="49" fontId="2" fillId="2" borderId="16" xfId="0" applyNumberFormat="1" applyFont="1" applyFill="1" applyBorder="1" applyAlignment="1">
      <alignment horizontal="left" wrapText="1"/>
    </xf>
    <xf numFmtId="49" fontId="6" fillId="2" borderId="32" xfId="0" applyNumberFormat="1" applyFont="1" applyFill="1" applyBorder="1" applyAlignment="1">
      <alignment horizontal="left" wrapText="1"/>
    </xf>
    <xf numFmtId="164" fontId="6" fillId="2" borderId="17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left" wrapText="1"/>
    </xf>
    <xf numFmtId="164" fontId="5" fillId="2" borderId="10" xfId="0" applyNumberFormat="1" applyFont="1" applyFill="1" applyBorder="1" applyAlignment="1">
      <alignment horizontal="right"/>
    </xf>
    <xf numFmtId="164" fontId="5" fillId="2" borderId="31" xfId="0" applyNumberFormat="1" applyFont="1" applyFill="1" applyBorder="1" applyAlignment="1">
      <alignment horizontal="right"/>
    </xf>
    <xf numFmtId="166" fontId="8" fillId="2" borderId="3" xfId="0" applyNumberFormat="1" applyFont="1" applyFill="1" applyBorder="1" applyAlignment="1">
      <alignment horizontal="left" wrapText="1"/>
    </xf>
    <xf numFmtId="49" fontId="4" fillId="2" borderId="3" xfId="0" applyNumberFormat="1" applyFont="1" applyFill="1" applyBorder="1" applyAlignment="1">
      <alignment horizontal="left" wrapText="1"/>
    </xf>
    <xf numFmtId="164" fontId="4" fillId="2" borderId="2" xfId="0" applyNumberFormat="1" applyFont="1" applyFill="1" applyBorder="1" applyAlignment="1">
      <alignment horizontal="right"/>
    </xf>
    <xf numFmtId="165" fontId="2" fillId="2" borderId="4" xfId="0" applyNumberFormat="1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left" wrapText="1"/>
    </xf>
    <xf numFmtId="164" fontId="2" fillId="2" borderId="10" xfId="0" applyNumberFormat="1" applyFont="1" applyFill="1" applyBorder="1" applyAlignment="1">
      <alignment horizontal="right"/>
    </xf>
    <xf numFmtId="164" fontId="2" fillId="2" borderId="3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 wrapText="1"/>
    </xf>
    <xf numFmtId="49" fontId="6" fillId="2" borderId="33" xfId="0" applyNumberFormat="1" applyFont="1" applyFill="1" applyBorder="1" applyAlignment="1">
      <alignment horizontal="left" wrapText="1"/>
    </xf>
    <xf numFmtId="49" fontId="7" fillId="2" borderId="34" xfId="0" applyNumberFormat="1" applyFont="1" applyFill="1" applyBorder="1" applyAlignment="1">
      <alignment horizontal="center"/>
    </xf>
    <xf numFmtId="164" fontId="7" fillId="2" borderId="34" xfId="0" applyNumberFormat="1" applyFont="1" applyFill="1" applyBorder="1" applyAlignment="1">
      <alignment horizontal="right"/>
    </xf>
    <xf numFmtId="164" fontId="7" fillId="2" borderId="35" xfId="0" applyNumberFormat="1" applyFont="1" applyFill="1" applyBorder="1" applyAlignment="1">
      <alignment horizontal="right"/>
    </xf>
    <xf numFmtId="2" fontId="15" fillId="2" borderId="16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0" fontId="18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3"/>
  <sheetViews>
    <sheetView showGridLines="0" tabSelected="1" view="pageBreakPreview" zoomScale="75" zoomScaleSheetLayoutView="75" workbookViewId="0">
      <selection activeCell="Q14" sqref="Q14"/>
    </sheetView>
  </sheetViews>
  <sheetFormatPr defaultColWidth="8.85546875" defaultRowHeight="12.75"/>
  <cols>
    <col min="1" max="1" width="86" style="51" customWidth="1"/>
    <col min="2" max="2" width="18.7109375" style="1" customWidth="1"/>
    <col min="3" max="3" width="9.28515625" style="1" customWidth="1"/>
    <col min="4" max="4" width="11.7109375" style="1" customWidth="1"/>
    <col min="5" max="5" width="19.140625" style="1" customWidth="1"/>
    <col min="6" max="6" width="17" style="1" customWidth="1"/>
    <col min="7" max="7" width="21.140625" style="1" customWidth="1"/>
    <col min="8" max="16384" width="8.85546875" style="1"/>
  </cols>
  <sheetData>
    <row r="1" spans="1:7" ht="15.75" customHeight="1">
      <c r="A1" s="127" t="s">
        <v>0</v>
      </c>
      <c r="B1" s="127"/>
      <c r="C1" s="127"/>
      <c r="D1" s="127"/>
      <c r="E1" s="127"/>
      <c r="F1" s="127"/>
      <c r="G1" s="127"/>
    </row>
    <row r="2" spans="1:7" ht="15.75">
      <c r="A2" s="125" t="s">
        <v>1</v>
      </c>
      <c r="B2" s="125"/>
      <c r="C2" s="125"/>
      <c r="D2" s="125"/>
      <c r="E2" s="125"/>
      <c r="F2" s="125"/>
      <c r="G2" s="125"/>
    </row>
    <row r="3" spans="1:7" ht="15.75">
      <c r="A3" s="66"/>
      <c r="B3" s="125" t="s">
        <v>36</v>
      </c>
      <c r="C3" s="125"/>
      <c r="D3" s="125"/>
      <c r="E3" s="125"/>
      <c r="F3" s="125"/>
      <c r="G3" s="125"/>
    </row>
    <row r="4" spans="1:7" ht="15.75">
      <c r="A4" s="125" t="s">
        <v>37</v>
      </c>
      <c r="B4" s="125"/>
      <c r="C4" s="125"/>
      <c r="D4" s="125"/>
      <c r="E4" s="125"/>
      <c r="F4" s="125"/>
      <c r="G4" s="125"/>
    </row>
    <row r="5" spans="1:7" ht="15.75">
      <c r="A5" s="125" t="s">
        <v>39</v>
      </c>
      <c r="B5" s="125"/>
      <c r="C5" s="125"/>
      <c r="D5" s="125"/>
      <c r="E5" s="125"/>
      <c r="F5" s="125"/>
      <c r="G5" s="125"/>
    </row>
    <row r="6" spans="1:7" ht="15.75">
      <c r="A6" s="66"/>
      <c r="B6" s="125" t="s">
        <v>38</v>
      </c>
      <c r="C6" s="125"/>
      <c r="D6" s="125"/>
      <c r="E6" s="125"/>
      <c r="F6" s="125"/>
      <c r="G6" s="125"/>
    </row>
    <row r="7" spans="1:7" ht="15.75">
      <c r="A7" s="128" t="s">
        <v>233</v>
      </c>
      <c r="B7" s="128"/>
      <c r="C7" s="128"/>
      <c r="D7" s="128"/>
      <c r="E7" s="128"/>
      <c r="F7" s="128"/>
      <c r="G7" s="128"/>
    </row>
    <row r="8" spans="1:7" ht="15.75">
      <c r="A8" s="129"/>
      <c r="B8" s="127" t="s">
        <v>232</v>
      </c>
      <c r="C8" s="127"/>
      <c r="D8" s="127"/>
      <c r="E8" s="127"/>
      <c r="F8" s="127"/>
      <c r="G8" s="127"/>
    </row>
    <row r="9" spans="1:7" ht="15.75">
      <c r="B9" s="65"/>
      <c r="C9" s="65"/>
      <c r="D9" s="61"/>
      <c r="E9" s="61"/>
      <c r="F9" s="61"/>
      <c r="G9" s="61"/>
    </row>
    <row r="10" spans="1:7" ht="97.5" customHeight="1">
      <c r="A10" s="126" t="s">
        <v>135</v>
      </c>
      <c r="B10" s="126"/>
      <c r="C10" s="126"/>
      <c r="D10" s="126"/>
      <c r="E10" s="126"/>
      <c r="F10" s="126"/>
      <c r="G10" s="126"/>
    </row>
    <row r="11" spans="1:7" ht="14.1" customHeight="1" thickBot="1"/>
    <row r="12" spans="1:7" ht="43.5" customHeight="1" thickTop="1" thickBot="1">
      <c r="A12" s="59" t="s">
        <v>2</v>
      </c>
      <c r="B12" s="60" t="s">
        <v>3</v>
      </c>
      <c r="C12" s="60" t="s">
        <v>4</v>
      </c>
      <c r="D12" s="60" t="s">
        <v>118</v>
      </c>
      <c r="E12" s="58" t="s">
        <v>116</v>
      </c>
      <c r="F12" s="58" t="s">
        <v>117</v>
      </c>
      <c r="G12" s="58" t="s">
        <v>136</v>
      </c>
    </row>
    <row r="13" spans="1:7" ht="17.649999999999999" customHeight="1" thickTop="1">
      <c r="A13" s="72">
        <v>1</v>
      </c>
      <c r="B13" s="73">
        <v>2</v>
      </c>
      <c r="C13" s="73">
        <v>3</v>
      </c>
      <c r="D13" s="73">
        <v>4</v>
      </c>
      <c r="E13" s="73">
        <v>5</v>
      </c>
      <c r="F13" s="73">
        <v>6</v>
      </c>
      <c r="G13" s="73">
        <v>7</v>
      </c>
    </row>
    <row r="14" spans="1:7" ht="60.75" customHeight="1">
      <c r="A14" s="74" t="s">
        <v>103</v>
      </c>
      <c r="B14" s="14" t="s">
        <v>102</v>
      </c>
      <c r="C14" s="41"/>
      <c r="D14" s="41"/>
      <c r="E14" s="75">
        <f>E15</f>
        <v>3428.8</v>
      </c>
      <c r="F14" s="75">
        <f t="shared" ref="F14:G14" si="0">F15</f>
        <v>2663</v>
      </c>
      <c r="G14" s="75">
        <f t="shared" si="0"/>
        <v>2718.5</v>
      </c>
    </row>
    <row r="15" spans="1:7" ht="27" customHeight="1">
      <c r="A15" s="21" t="s">
        <v>147</v>
      </c>
      <c r="B15" s="14" t="s">
        <v>215</v>
      </c>
      <c r="C15" s="25"/>
      <c r="D15" s="14"/>
      <c r="E15" s="76">
        <f>E16+E26+E30</f>
        <v>3428.8</v>
      </c>
      <c r="F15" s="76">
        <f t="shared" ref="F15:G15" si="1">F16+F26+F30</f>
        <v>2663</v>
      </c>
      <c r="G15" s="76">
        <f t="shared" si="1"/>
        <v>2718.5</v>
      </c>
    </row>
    <row r="16" spans="1:7" ht="30.75" customHeight="1">
      <c r="A16" s="74" t="s">
        <v>217</v>
      </c>
      <c r="B16" s="14" t="s">
        <v>216</v>
      </c>
      <c r="C16" s="25"/>
      <c r="D16" s="14"/>
      <c r="E16" s="76">
        <f>E17+E20+E23</f>
        <v>2132.5</v>
      </c>
      <c r="F16" s="76">
        <f t="shared" ref="F16:G16" si="2">F17+F20+F23</f>
        <v>1398</v>
      </c>
      <c r="G16" s="76">
        <f t="shared" si="2"/>
        <v>1402.9</v>
      </c>
    </row>
    <row r="17" spans="1:7" ht="24" customHeight="1">
      <c r="A17" s="42" t="s">
        <v>221</v>
      </c>
      <c r="B17" s="30" t="s">
        <v>218</v>
      </c>
      <c r="C17" s="30"/>
      <c r="D17" s="30"/>
      <c r="E17" s="77">
        <f t="shared" ref="E17:F30" si="3">E18</f>
        <v>1682.5</v>
      </c>
      <c r="F17" s="77">
        <f t="shared" si="3"/>
        <v>930</v>
      </c>
      <c r="G17" s="31">
        <f>G18</f>
        <v>916.2</v>
      </c>
    </row>
    <row r="18" spans="1:7" ht="30.75" customHeight="1">
      <c r="A18" s="3" t="s">
        <v>115</v>
      </c>
      <c r="B18" s="7" t="s">
        <v>218</v>
      </c>
      <c r="C18" s="7" t="s">
        <v>114</v>
      </c>
      <c r="D18" s="7"/>
      <c r="E18" s="78">
        <f t="shared" si="3"/>
        <v>1682.5</v>
      </c>
      <c r="F18" s="78">
        <f t="shared" si="3"/>
        <v>930</v>
      </c>
      <c r="G18" s="79">
        <f>G19</f>
        <v>916.2</v>
      </c>
    </row>
    <row r="19" spans="1:7" ht="30.75" customHeight="1">
      <c r="A19" s="4" t="s">
        <v>25</v>
      </c>
      <c r="B19" s="8" t="s">
        <v>218</v>
      </c>
      <c r="C19" s="8" t="s">
        <v>114</v>
      </c>
      <c r="D19" s="8" t="s">
        <v>26</v>
      </c>
      <c r="E19" s="80">
        <v>1682.5</v>
      </c>
      <c r="F19" s="80">
        <v>930</v>
      </c>
      <c r="G19" s="13">
        <v>916.2</v>
      </c>
    </row>
    <row r="20" spans="1:7" ht="21.75" customHeight="1">
      <c r="A20" s="42" t="s">
        <v>222</v>
      </c>
      <c r="B20" s="30" t="s">
        <v>219</v>
      </c>
      <c r="C20" s="30"/>
      <c r="D20" s="30"/>
      <c r="E20" s="77">
        <f t="shared" si="3"/>
        <v>380</v>
      </c>
      <c r="F20" s="77">
        <f t="shared" si="3"/>
        <v>395.2</v>
      </c>
      <c r="G20" s="31">
        <f>G21</f>
        <v>411</v>
      </c>
    </row>
    <row r="21" spans="1:7" ht="30.75" customHeight="1">
      <c r="A21" s="3" t="s">
        <v>115</v>
      </c>
      <c r="B21" s="7" t="s">
        <v>219</v>
      </c>
      <c r="C21" s="7" t="s">
        <v>114</v>
      </c>
      <c r="D21" s="7"/>
      <c r="E21" s="78">
        <f t="shared" si="3"/>
        <v>380</v>
      </c>
      <c r="F21" s="78">
        <f t="shared" si="3"/>
        <v>395.2</v>
      </c>
      <c r="G21" s="79">
        <f>G22</f>
        <v>411</v>
      </c>
    </row>
    <row r="22" spans="1:7" ht="30.75" customHeight="1">
      <c r="A22" s="4" t="s">
        <v>25</v>
      </c>
      <c r="B22" s="8" t="s">
        <v>219</v>
      </c>
      <c r="C22" s="8" t="s">
        <v>114</v>
      </c>
      <c r="D22" s="8" t="s">
        <v>26</v>
      </c>
      <c r="E22" s="80">
        <v>380</v>
      </c>
      <c r="F22" s="80">
        <v>395.2</v>
      </c>
      <c r="G22" s="13">
        <v>411</v>
      </c>
    </row>
    <row r="23" spans="1:7" ht="19.5" customHeight="1">
      <c r="A23" s="42" t="s">
        <v>223</v>
      </c>
      <c r="B23" s="30" t="s">
        <v>220</v>
      </c>
      <c r="C23" s="30"/>
      <c r="D23" s="30"/>
      <c r="E23" s="77">
        <f t="shared" si="3"/>
        <v>70</v>
      </c>
      <c r="F23" s="77">
        <f t="shared" si="3"/>
        <v>72.8</v>
      </c>
      <c r="G23" s="31">
        <f>G24</f>
        <v>75.7</v>
      </c>
    </row>
    <row r="24" spans="1:7" ht="30.75" customHeight="1">
      <c r="A24" s="3" t="s">
        <v>115</v>
      </c>
      <c r="B24" s="7" t="s">
        <v>220</v>
      </c>
      <c r="C24" s="7" t="s">
        <v>114</v>
      </c>
      <c r="D24" s="7"/>
      <c r="E24" s="78">
        <f t="shared" si="3"/>
        <v>70</v>
      </c>
      <c r="F24" s="78">
        <f t="shared" si="3"/>
        <v>72.8</v>
      </c>
      <c r="G24" s="79">
        <f>G25</f>
        <v>75.7</v>
      </c>
    </row>
    <row r="25" spans="1:7" ht="30.75" customHeight="1">
      <c r="A25" s="4" t="s">
        <v>25</v>
      </c>
      <c r="B25" s="8" t="s">
        <v>220</v>
      </c>
      <c r="C25" s="8" t="s">
        <v>114</v>
      </c>
      <c r="D25" s="8" t="s">
        <v>26</v>
      </c>
      <c r="E25" s="80">
        <v>70</v>
      </c>
      <c r="F25" s="80">
        <v>72.8</v>
      </c>
      <c r="G25" s="13">
        <v>75.7</v>
      </c>
    </row>
    <row r="26" spans="1:7" ht="49.5" customHeight="1">
      <c r="A26" s="74" t="s">
        <v>226</v>
      </c>
      <c r="B26" s="14" t="s">
        <v>224</v>
      </c>
      <c r="C26" s="25"/>
      <c r="D26" s="14"/>
      <c r="E26" s="76">
        <f t="shared" si="3"/>
        <v>1266.3</v>
      </c>
      <c r="F26" s="76">
        <f t="shared" si="3"/>
        <v>1265</v>
      </c>
      <c r="G26" s="26">
        <f>G27</f>
        <v>1315.6</v>
      </c>
    </row>
    <row r="27" spans="1:7" ht="48" customHeight="1">
      <c r="A27" s="42" t="s">
        <v>227</v>
      </c>
      <c r="B27" s="30" t="s">
        <v>225</v>
      </c>
      <c r="C27" s="30"/>
      <c r="D27" s="30"/>
      <c r="E27" s="77">
        <f t="shared" si="3"/>
        <v>1266.3</v>
      </c>
      <c r="F27" s="77">
        <f t="shared" si="3"/>
        <v>1265</v>
      </c>
      <c r="G27" s="31">
        <f>G28</f>
        <v>1315.6</v>
      </c>
    </row>
    <row r="28" spans="1:7" ht="30.75" customHeight="1">
      <c r="A28" s="3" t="s">
        <v>115</v>
      </c>
      <c r="B28" s="7" t="s">
        <v>225</v>
      </c>
      <c r="C28" s="7" t="s">
        <v>114</v>
      </c>
      <c r="D28" s="7"/>
      <c r="E28" s="78">
        <f t="shared" si="3"/>
        <v>1266.3</v>
      </c>
      <c r="F28" s="78">
        <f t="shared" si="3"/>
        <v>1265</v>
      </c>
      <c r="G28" s="79">
        <f>G29</f>
        <v>1315.6</v>
      </c>
    </row>
    <row r="29" spans="1:7" ht="30.75" customHeight="1">
      <c r="A29" s="4" t="s">
        <v>25</v>
      </c>
      <c r="B29" s="8" t="s">
        <v>225</v>
      </c>
      <c r="C29" s="8" t="s">
        <v>114</v>
      </c>
      <c r="D29" s="8" t="s">
        <v>26</v>
      </c>
      <c r="E29" s="80">
        <v>1266.3</v>
      </c>
      <c r="F29" s="80">
        <v>1265</v>
      </c>
      <c r="G29" s="13">
        <v>1315.6</v>
      </c>
    </row>
    <row r="30" spans="1:7" ht="30.75" customHeight="1">
      <c r="A30" s="74" t="s">
        <v>230</v>
      </c>
      <c r="B30" s="14" t="s">
        <v>228</v>
      </c>
      <c r="C30" s="25"/>
      <c r="D30" s="14"/>
      <c r="E30" s="76">
        <f t="shared" si="3"/>
        <v>30</v>
      </c>
      <c r="F30" s="76">
        <f t="shared" si="3"/>
        <v>0</v>
      </c>
      <c r="G30" s="26">
        <f>G31</f>
        <v>0</v>
      </c>
    </row>
    <row r="31" spans="1:7" ht="30.75" customHeight="1">
      <c r="A31" s="42" t="s">
        <v>231</v>
      </c>
      <c r="B31" s="30" t="s">
        <v>229</v>
      </c>
      <c r="C31" s="30"/>
      <c r="D31" s="30"/>
      <c r="E31" s="77">
        <f t="shared" ref="E31:F32" si="4">E32</f>
        <v>30</v>
      </c>
      <c r="F31" s="77">
        <f t="shared" si="4"/>
        <v>0</v>
      </c>
      <c r="G31" s="31">
        <f>G32</f>
        <v>0</v>
      </c>
    </row>
    <row r="32" spans="1:7" ht="30.75" customHeight="1">
      <c r="A32" s="3" t="s">
        <v>115</v>
      </c>
      <c r="B32" s="7" t="s">
        <v>229</v>
      </c>
      <c r="C32" s="7" t="s">
        <v>114</v>
      </c>
      <c r="D32" s="7"/>
      <c r="E32" s="78">
        <f t="shared" si="4"/>
        <v>30</v>
      </c>
      <c r="F32" s="78">
        <f t="shared" si="4"/>
        <v>0</v>
      </c>
      <c r="G32" s="79">
        <f>G33</f>
        <v>0</v>
      </c>
    </row>
    <row r="33" spans="1:7" ht="19.5" customHeight="1">
      <c r="A33" s="4" t="s">
        <v>25</v>
      </c>
      <c r="B33" s="8" t="s">
        <v>229</v>
      </c>
      <c r="C33" s="8" t="s">
        <v>114</v>
      </c>
      <c r="D33" s="8" t="s">
        <v>26</v>
      </c>
      <c r="E33" s="80">
        <v>30</v>
      </c>
      <c r="F33" s="80">
        <v>0</v>
      </c>
      <c r="G33" s="13">
        <v>0</v>
      </c>
    </row>
    <row r="34" spans="1:7" ht="27" customHeight="1">
      <c r="A34" s="21" t="s">
        <v>147</v>
      </c>
      <c r="B34" s="52" t="s">
        <v>185</v>
      </c>
      <c r="C34" s="53"/>
      <c r="D34" s="52"/>
      <c r="E34" s="76">
        <f>E35</f>
        <v>245.3</v>
      </c>
      <c r="F34" s="76">
        <f t="shared" ref="E34:F37" si="5">F35</f>
        <v>0</v>
      </c>
      <c r="G34" s="26">
        <f>G35</f>
        <v>0</v>
      </c>
    </row>
    <row r="35" spans="1:7" ht="30.75" customHeight="1">
      <c r="A35" s="74" t="s">
        <v>187</v>
      </c>
      <c r="B35" s="52" t="s">
        <v>186</v>
      </c>
      <c r="C35" s="53"/>
      <c r="D35" s="52"/>
      <c r="E35" s="76">
        <f>E36</f>
        <v>245.3</v>
      </c>
      <c r="F35" s="76">
        <f t="shared" si="5"/>
        <v>0</v>
      </c>
      <c r="G35" s="26">
        <f>G36</f>
        <v>0</v>
      </c>
    </row>
    <row r="36" spans="1:7" ht="66" customHeight="1">
      <c r="A36" s="81" t="s">
        <v>95</v>
      </c>
      <c r="B36" s="56" t="s">
        <v>184</v>
      </c>
      <c r="C36" s="54"/>
      <c r="D36" s="54"/>
      <c r="E36" s="77">
        <f t="shared" si="5"/>
        <v>245.3</v>
      </c>
      <c r="F36" s="77">
        <f t="shared" si="5"/>
        <v>0</v>
      </c>
      <c r="G36" s="31">
        <f>G37</f>
        <v>0</v>
      </c>
    </row>
    <row r="37" spans="1:7" ht="30.75" customHeight="1">
      <c r="A37" s="3" t="s">
        <v>115</v>
      </c>
      <c r="B37" s="54" t="s">
        <v>184</v>
      </c>
      <c r="C37" s="55" t="s">
        <v>114</v>
      </c>
      <c r="D37" s="55"/>
      <c r="E37" s="78">
        <f t="shared" si="5"/>
        <v>245.3</v>
      </c>
      <c r="F37" s="78">
        <f t="shared" si="5"/>
        <v>0</v>
      </c>
      <c r="G37" s="79">
        <f>G38</f>
        <v>0</v>
      </c>
    </row>
    <row r="38" spans="1:7" ht="30" customHeight="1">
      <c r="A38" s="4" t="s">
        <v>25</v>
      </c>
      <c r="B38" s="56" t="s">
        <v>184</v>
      </c>
      <c r="C38" s="56" t="s">
        <v>114</v>
      </c>
      <c r="D38" s="56" t="s">
        <v>26</v>
      </c>
      <c r="E38" s="80">
        <v>245.3</v>
      </c>
      <c r="F38" s="80">
        <v>0</v>
      </c>
      <c r="G38" s="13">
        <v>0</v>
      </c>
    </row>
    <row r="39" spans="1:7" ht="84" customHeight="1">
      <c r="A39" s="82" t="s">
        <v>182</v>
      </c>
      <c r="B39" s="14" t="s">
        <v>90</v>
      </c>
      <c r="C39" s="25"/>
      <c r="D39" s="14"/>
      <c r="E39" s="76">
        <f>E40</f>
        <v>1159.2</v>
      </c>
      <c r="F39" s="76">
        <f>F41</f>
        <v>0</v>
      </c>
      <c r="G39" s="26">
        <f>G41</f>
        <v>0</v>
      </c>
    </row>
    <row r="40" spans="1:7" ht="27.75" customHeight="1">
      <c r="A40" s="21" t="s">
        <v>147</v>
      </c>
      <c r="B40" s="14" t="s">
        <v>179</v>
      </c>
      <c r="C40" s="25"/>
      <c r="D40" s="14"/>
      <c r="E40" s="76">
        <f>E41</f>
        <v>1159.2</v>
      </c>
      <c r="F40" s="76">
        <f>F41</f>
        <v>0</v>
      </c>
      <c r="G40" s="26">
        <f>G41</f>
        <v>0</v>
      </c>
    </row>
    <row r="41" spans="1:7" ht="36.75" customHeight="1">
      <c r="A41" s="83" t="s">
        <v>183</v>
      </c>
      <c r="B41" s="14" t="s">
        <v>180</v>
      </c>
      <c r="C41" s="25"/>
      <c r="D41" s="14"/>
      <c r="E41" s="76">
        <f>E42</f>
        <v>1159.2</v>
      </c>
      <c r="F41" s="76">
        <f>F42</f>
        <v>0</v>
      </c>
      <c r="G41" s="26">
        <f>G42</f>
        <v>0</v>
      </c>
    </row>
    <row r="42" spans="1:7" ht="81.75" customHeight="1">
      <c r="A42" s="81" t="s">
        <v>125</v>
      </c>
      <c r="B42" s="30" t="s">
        <v>181</v>
      </c>
      <c r="C42" s="30"/>
      <c r="D42" s="30"/>
      <c r="E42" s="77">
        <f t="shared" ref="E42:F43" si="6">E43</f>
        <v>1159.2</v>
      </c>
      <c r="F42" s="77">
        <f t="shared" si="6"/>
        <v>0</v>
      </c>
      <c r="G42" s="31">
        <f>G43</f>
        <v>0</v>
      </c>
    </row>
    <row r="43" spans="1:7" ht="30.75" customHeight="1">
      <c r="A43" s="3" t="s">
        <v>115</v>
      </c>
      <c r="B43" s="37" t="s">
        <v>181</v>
      </c>
      <c r="C43" s="37" t="s">
        <v>114</v>
      </c>
      <c r="D43" s="37"/>
      <c r="E43" s="78">
        <f t="shared" si="6"/>
        <v>1159.2</v>
      </c>
      <c r="F43" s="78">
        <f t="shared" si="6"/>
        <v>0</v>
      </c>
      <c r="G43" s="79">
        <f>G44</f>
        <v>0</v>
      </c>
    </row>
    <row r="44" spans="1:7" ht="25.5" customHeight="1">
      <c r="A44" s="4" t="s">
        <v>25</v>
      </c>
      <c r="B44" s="8" t="s">
        <v>181</v>
      </c>
      <c r="C44" s="8" t="s">
        <v>114</v>
      </c>
      <c r="D44" s="8" t="s">
        <v>26</v>
      </c>
      <c r="E44" s="80">
        <v>1159.2</v>
      </c>
      <c r="F44" s="80">
        <v>0</v>
      </c>
      <c r="G44" s="13">
        <v>0</v>
      </c>
    </row>
    <row r="45" spans="1:7" ht="76.5" customHeight="1">
      <c r="A45" s="18" t="s">
        <v>47</v>
      </c>
      <c r="B45" s="19" t="s">
        <v>166</v>
      </c>
      <c r="C45" s="20"/>
      <c r="D45" s="19"/>
      <c r="E45" s="84">
        <f>E46</f>
        <v>830.3</v>
      </c>
      <c r="F45" s="84">
        <f t="shared" ref="F45:G45" si="7">F46</f>
        <v>825.9</v>
      </c>
      <c r="G45" s="24">
        <f t="shared" si="7"/>
        <v>842.1</v>
      </c>
    </row>
    <row r="46" spans="1:7" ht="25.5" customHeight="1">
      <c r="A46" s="21" t="s">
        <v>147</v>
      </c>
      <c r="B46" s="14" t="s">
        <v>167</v>
      </c>
      <c r="C46" s="14"/>
      <c r="D46" s="14"/>
      <c r="E46" s="76">
        <f>E47</f>
        <v>830.3</v>
      </c>
      <c r="F46" s="76">
        <f t="shared" ref="F46:G47" si="8">F47</f>
        <v>825.9</v>
      </c>
      <c r="G46" s="26">
        <f t="shared" si="8"/>
        <v>842.1</v>
      </c>
    </row>
    <row r="47" spans="1:7" ht="51.75" customHeight="1">
      <c r="A47" s="22" t="s">
        <v>169</v>
      </c>
      <c r="B47" s="14" t="s">
        <v>168</v>
      </c>
      <c r="C47" s="15"/>
      <c r="D47" s="15"/>
      <c r="E47" s="85">
        <f>E48</f>
        <v>830.3</v>
      </c>
      <c r="F47" s="85">
        <f t="shared" si="8"/>
        <v>825.9</v>
      </c>
      <c r="G47" s="33">
        <f t="shared" si="8"/>
        <v>842.1</v>
      </c>
    </row>
    <row r="48" spans="1:7" ht="25.5" customHeight="1">
      <c r="A48" s="16" t="s">
        <v>170</v>
      </c>
      <c r="B48" s="17" t="s">
        <v>209</v>
      </c>
      <c r="C48" s="17"/>
      <c r="D48" s="17"/>
      <c r="E48" s="67">
        <f t="shared" ref="E48:F49" si="9">E49</f>
        <v>830.3</v>
      </c>
      <c r="F48" s="67">
        <f t="shared" si="9"/>
        <v>825.9</v>
      </c>
      <c r="G48" s="34">
        <f>G49</f>
        <v>842.1</v>
      </c>
    </row>
    <row r="49" spans="1:7" ht="25.5" customHeight="1">
      <c r="A49" s="3" t="s">
        <v>115</v>
      </c>
      <c r="B49" s="7" t="s">
        <v>209</v>
      </c>
      <c r="C49" s="7" t="s">
        <v>114</v>
      </c>
      <c r="D49" s="7"/>
      <c r="E49" s="86">
        <f t="shared" si="9"/>
        <v>830.3</v>
      </c>
      <c r="F49" s="86">
        <f t="shared" si="9"/>
        <v>825.9</v>
      </c>
      <c r="G49" s="12">
        <f>G50</f>
        <v>842.1</v>
      </c>
    </row>
    <row r="50" spans="1:7" ht="25.5" customHeight="1">
      <c r="A50" s="4" t="s">
        <v>34</v>
      </c>
      <c r="B50" s="8" t="s">
        <v>209</v>
      </c>
      <c r="C50" s="8" t="s">
        <v>114</v>
      </c>
      <c r="D50" s="8" t="s">
        <v>35</v>
      </c>
      <c r="E50" s="80">
        <v>830.3</v>
      </c>
      <c r="F50" s="80">
        <v>825.9</v>
      </c>
      <c r="G50" s="13">
        <v>842.1</v>
      </c>
    </row>
    <row r="51" spans="1:7" ht="100.5" customHeight="1">
      <c r="A51" s="124" t="s">
        <v>146</v>
      </c>
      <c r="B51" s="2" t="s">
        <v>143</v>
      </c>
      <c r="C51" s="2"/>
      <c r="D51" s="2"/>
      <c r="E51" s="84">
        <f>E52</f>
        <v>251</v>
      </c>
      <c r="F51" s="84">
        <f t="shared" ref="F51:G51" si="10">F52</f>
        <v>200</v>
      </c>
      <c r="G51" s="24">
        <f t="shared" si="10"/>
        <v>200</v>
      </c>
    </row>
    <row r="52" spans="1:7" ht="25.5" customHeight="1">
      <c r="A52" s="87" t="s">
        <v>147</v>
      </c>
      <c r="B52" s="5" t="s">
        <v>144</v>
      </c>
      <c r="C52" s="5"/>
      <c r="D52" s="5"/>
      <c r="E52" s="75">
        <f>E53+E60+E67+E71</f>
        <v>251</v>
      </c>
      <c r="F52" s="75">
        <f t="shared" ref="F52:G52" si="11">F53+F60+F67+F71</f>
        <v>200</v>
      </c>
      <c r="G52" s="36">
        <f t="shared" si="11"/>
        <v>200</v>
      </c>
    </row>
    <row r="53" spans="1:7" ht="34.5" customHeight="1">
      <c r="A53" s="71" t="s">
        <v>148</v>
      </c>
      <c r="B53" s="5" t="s">
        <v>145</v>
      </c>
      <c r="C53" s="5"/>
      <c r="D53" s="5"/>
      <c r="E53" s="75">
        <f>E54+E57</f>
        <v>80</v>
      </c>
      <c r="F53" s="75">
        <f t="shared" ref="F53:G53" si="12">F54+F57</f>
        <v>80</v>
      </c>
      <c r="G53" s="75">
        <f t="shared" si="12"/>
        <v>80</v>
      </c>
    </row>
    <row r="54" spans="1:7" ht="34.5" customHeight="1">
      <c r="A54" s="88" t="s">
        <v>151</v>
      </c>
      <c r="B54" s="6" t="s">
        <v>149</v>
      </c>
      <c r="C54" s="6"/>
      <c r="D54" s="6"/>
      <c r="E54" s="89">
        <f t="shared" ref="E54:F55" si="13">E55</f>
        <v>20</v>
      </c>
      <c r="F54" s="89">
        <f t="shared" si="13"/>
        <v>20</v>
      </c>
      <c r="G54" s="90">
        <f>G55</f>
        <v>20</v>
      </c>
    </row>
    <row r="55" spans="1:7" ht="34.5" customHeight="1">
      <c r="A55" s="3" t="s">
        <v>115</v>
      </c>
      <c r="B55" s="7" t="s">
        <v>149</v>
      </c>
      <c r="C55" s="7" t="s">
        <v>114</v>
      </c>
      <c r="D55" s="7"/>
      <c r="E55" s="86">
        <f t="shared" si="13"/>
        <v>20</v>
      </c>
      <c r="F55" s="86">
        <f t="shared" si="13"/>
        <v>20</v>
      </c>
      <c r="G55" s="12">
        <f>G56</f>
        <v>20</v>
      </c>
    </row>
    <row r="56" spans="1:7" ht="34.5" customHeight="1">
      <c r="A56" s="4" t="s">
        <v>119</v>
      </c>
      <c r="B56" s="8" t="s">
        <v>149</v>
      </c>
      <c r="C56" s="8" t="s">
        <v>114</v>
      </c>
      <c r="D56" s="8" t="s">
        <v>17</v>
      </c>
      <c r="E56" s="80">
        <v>20</v>
      </c>
      <c r="F56" s="80">
        <v>20</v>
      </c>
      <c r="G56" s="13">
        <v>20</v>
      </c>
    </row>
    <row r="57" spans="1:7" ht="25.5" customHeight="1">
      <c r="A57" s="88" t="s">
        <v>152</v>
      </c>
      <c r="B57" s="6" t="s">
        <v>150</v>
      </c>
      <c r="C57" s="6"/>
      <c r="D57" s="6"/>
      <c r="E57" s="89">
        <f t="shared" ref="E57:F58" si="14">E58</f>
        <v>60</v>
      </c>
      <c r="F57" s="89">
        <f t="shared" si="14"/>
        <v>60</v>
      </c>
      <c r="G57" s="90">
        <f>G58</f>
        <v>60</v>
      </c>
    </row>
    <row r="58" spans="1:7" ht="34.5" customHeight="1">
      <c r="A58" s="3" t="s">
        <v>115</v>
      </c>
      <c r="B58" s="7" t="s">
        <v>150</v>
      </c>
      <c r="C58" s="7" t="s">
        <v>114</v>
      </c>
      <c r="D58" s="7"/>
      <c r="E58" s="86">
        <f t="shared" si="14"/>
        <v>60</v>
      </c>
      <c r="F58" s="86">
        <f t="shared" si="14"/>
        <v>60</v>
      </c>
      <c r="G58" s="12">
        <f>G59</f>
        <v>60</v>
      </c>
    </row>
    <row r="59" spans="1:7" ht="25.5" customHeight="1">
      <c r="A59" s="4" t="s">
        <v>119</v>
      </c>
      <c r="B59" s="8" t="s">
        <v>150</v>
      </c>
      <c r="C59" s="8" t="s">
        <v>114</v>
      </c>
      <c r="D59" s="8" t="s">
        <v>17</v>
      </c>
      <c r="E59" s="80">
        <v>60</v>
      </c>
      <c r="F59" s="80">
        <v>60</v>
      </c>
      <c r="G59" s="13">
        <v>60</v>
      </c>
    </row>
    <row r="60" spans="1:7" ht="36.75" customHeight="1">
      <c r="A60" s="91" t="s">
        <v>156</v>
      </c>
      <c r="B60" s="5" t="s">
        <v>153</v>
      </c>
      <c r="C60" s="9"/>
      <c r="D60" s="9"/>
      <c r="E60" s="92">
        <f>E61+E64</f>
        <v>71</v>
      </c>
      <c r="F60" s="92">
        <f t="shared" ref="F60:G60" si="15">F61+F64</f>
        <v>20</v>
      </c>
      <c r="G60" s="92">
        <f t="shared" si="15"/>
        <v>20</v>
      </c>
    </row>
    <row r="61" spans="1:7" ht="36.75" customHeight="1">
      <c r="A61" s="93" t="s">
        <v>157</v>
      </c>
      <c r="B61" s="10" t="s">
        <v>155</v>
      </c>
      <c r="C61" s="10"/>
      <c r="D61" s="10"/>
      <c r="E61" s="94">
        <f t="shared" ref="E61:F62" si="16">E62</f>
        <v>20</v>
      </c>
      <c r="F61" s="94">
        <f t="shared" si="16"/>
        <v>20</v>
      </c>
      <c r="G61" s="11">
        <f>G62</f>
        <v>20</v>
      </c>
    </row>
    <row r="62" spans="1:7" ht="36.75" customHeight="1">
      <c r="A62" s="3" t="s">
        <v>115</v>
      </c>
      <c r="B62" s="7" t="s">
        <v>155</v>
      </c>
      <c r="C62" s="7" t="s">
        <v>114</v>
      </c>
      <c r="D62" s="7"/>
      <c r="E62" s="86">
        <f t="shared" si="16"/>
        <v>20</v>
      </c>
      <c r="F62" s="86">
        <f t="shared" si="16"/>
        <v>20</v>
      </c>
      <c r="G62" s="12">
        <f>G63</f>
        <v>20</v>
      </c>
    </row>
    <row r="63" spans="1:7" ht="36.75" customHeight="1">
      <c r="A63" s="4" t="s">
        <v>120</v>
      </c>
      <c r="B63" s="8" t="s">
        <v>155</v>
      </c>
      <c r="C63" s="8" t="s">
        <v>114</v>
      </c>
      <c r="D63" s="8" t="s">
        <v>18</v>
      </c>
      <c r="E63" s="80">
        <v>20</v>
      </c>
      <c r="F63" s="80">
        <v>20</v>
      </c>
      <c r="G63" s="13">
        <v>20</v>
      </c>
    </row>
    <row r="64" spans="1:7" ht="45.75" customHeight="1">
      <c r="A64" s="93" t="s">
        <v>121</v>
      </c>
      <c r="B64" s="10" t="s">
        <v>154</v>
      </c>
      <c r="C64" s="10"/>
      <c r="D64" s="10"/>
      <c r="E64" s="94">
        <f t="shared" ref="E64:F65" si="17">E65</f>
        <v>51</v>
      </c>
      <c r="F64" s="94">
        <f t="shared" si="17"/>
        <v>0</v>
      </c>
      <c r="G64" s="11">
        <f>G65</f>
        <v>0</v>
      </c>
    </row>
    <row r="65" spans="1:7" ht="25.5" customHeight="1">
      <c r="A65" s="40" t="s">
        <v>113</v>
      </c>
      <c r="B65" s="7" t="s">
        <v>154</v>
      </c>
      <c r="C65" s="7" t="s">
        <v>112</v>
      </c>
      <c r="D65" s="7"/>
      <c r="E65" s="86">
        <f t="shared" si="17"/>
        <v>51</v>
      </c>
      <c r="F65" s="86">
        <f t="shared" si="17"/>
        <v>0</v>
      </c>
      <c r="G65" s="12">
        <f>G66</f>
        <v>0</v>
      </c>
    </row>
    <row r="66" spans="1:7" ht="36.75" customHeight="1">
      <c r="A66" s="4" t="s">
        <v>120</v>
      </c>
      <c r="B66" s="8" t="s">
        <v>154</v>
      </c>
      <c r="C66" s="8" t="s">
        <v>112</v>
      </c>
      <c r="D66" s="8" t="s">
        <v>18</v>
      </c>
      <c r="E66" s="80">
        <v>51</v>
      </c>
      <c r="F66" s="80">
        <v>0</v>
      </c>
      <c r="G66" s="13">
        <v>0</v>
      </c>
    </row>
    <row r="67" spans="1:7" ht="38.25" customHeight="1">
      <c r="A67" s="22" t="s">
        <v>160</v>
      </c>
      <c r="B67" s="14" t="s">
        <v>158</v>
      </c>
      <c r="C67" s="15"/>
      <c r="D67" s="15"/>
      <c r="E67" s="85">
        <f t="shared" ref="E67:F69" si="18">E68</f>
        <v>90</v>
      </c>
      <c r="F67" s="85">
        <f t="shared" si="18"/>
        <v>90</v>
      </c>
      <c r="G67" s="33">
        <f>G68</f>
        <v>90</v>
      </c>
    </row>
    <row r="68" spans="1:7" ht="33.75" customHeight="1">
      <c r="A68" s="16" t="s">
        <v>161</v>
      </c>
      <c r="B68" s="17" t="s">
        <v>159</v>
      </c>
      <c r="C68" s="17"/>
      <c r="D68" s="17"/>
      <c r="E68" s="67">
        <f t="shared" si="18"/>
        <v>90</v>
      </c>
      <c r="F68" s="67">
        <f t="shared" si="18"/>
        <v>90</v>
      </c>
      <c r="G68" s="34">
        <f>G69</f>
        <v>90</v>
      </c>
    </row>
    <row r="69" spans="1:7" ht="30.75" customHeight="1">
      <c r="A69" s="3" t="s">
        <v>115</v>
      </c>
      <c r="B69" s="7" t="s">
        <v>159</v>
      </c>
      <c r="C69" s="7" t="s">
        <v>114</v>
      </c>
      <c r="D69" s="7"/>
      <c r="E69" s="86">
        <f t="shared" si="18"/>
        <v>90</v>
      </c>
      <c r="F69" s="86">
        <f t="shared" si="18"/>
        <v>90</v>
      </c>
      <c r="G69" s="12">
        <f>G70</f>
        <v>90</v>
      </c>
    </row>
    <row r="70" spans="1:7" ht="25.5" customHeight="1">
      <c r="A70" s="4" t="s">
        <v>120</v>
      </c>
      <c r="B70" s="8" t="s">
        <v>159</v>
      </c>
      <c r="C70" s="8" t="s">
        <v>114</v>
      </c>
      <c r="D70" s="8" t="s">
        <v>18</v>
      </c>
      <c r="E70" s="80">
        <v>90</v>
      </c>
      <c r="F70" s="80">
        <v>90</v>
      </c>
      <c r="G70" s="13">
        <v>90</v>
      </c>
    </row>
    <row r="71" spans="1:7" ht="32.25" customHeight="1">
      <c r="A71" s="22" t="s">
        <v>164</v>
      </c>
      <c r="B71" s="14" t="s">
        <v>162</v>
      </c>
      <c r="C71" s="15"/>
      <c r="D71" s="15"/>
      <c r="E71" s="85">
        <f t="shared" ref="E71:F73" si="19">E72</f>
        <v>10</v>
      </c>
      <c r="F71" s="85">
        <f t="shared" si="19"/>
        <v>10</v>
      </c>
      <c r="G71" s="33">
        <f>G72</f>
        <v>10</v>
      </c>
    </row>
    <row r="72" spans="1:7" ht="31.5" customHeight="1">
      <c r="A72" s="16" t="s">
        <v>165</v>
      </c>
      <c r="B72" s="17" t="s">
        <v>163</v>
      </c>
      <c r="C72" s="17"/>
      <c r="D72" s="17"/>
      <c r="E72" s="67">
        <f t="shared" si="19"/>
        <v>10</v>
      </c>
      <c r="F72" s="67">
        <f t="shared" si="19"/>
        <v>10</v>
      </c>
      <c r="G72" s="34">
        <f>G73</f>
        <v>10</v>
      </c>
    </row>
    <row r="73" spans="1:7" ht="33.75" customHeight="1">
      <c r="A73" s="3" t="s">
        <v>115</v>
      </c>
      <c r="B73" s="7" t="s">
        <v>163</v>
      </c>
      <c r="C73" s="7" t="s">
        <v>114</v>
      </c>
      <c r="D73" s="7"/>
      <c r="E73" s="86">
        <f t="shared" si="19"/>
        <v>10</v>
      </c>
      <c r="F73" s="86">
        <f t="shared" si="19"/>
        <v>10</v>
      </c>
      <c r="G73" s="12">
        <f>G74</f>
        <v>10</v>
      </c>
    </row>
    <row r="74" spans="1:7" ht="25.5" customHeight="1">
      <c r="A74" s="4" t="s">
        <v>19</v>
      </c>
      <c r="B74" s="8" t="s">
        <v>163</v>
      </c>
      <c r="C74" s="8" t="s">
        <v>114</v>
      </c>
      <c r="D74" s="8" t="s">
        <v>54</v>
      </c>
      <c r="E74" s="80">
        <v>10</v>
      </c>
      <c r="F74" s="80">
        <v>10</v>
      </c>
      <c r="G74" s="13">
        <v>10</v>
      </c>
    </row>
    <row r="75" spans="1:7" ht="46.5" customHeight="1">
      <c r="A75" s="95" t="s">
        <v>50</v>
      </c>
      <c r="B75" s="2" t="s">
        <v>197</v>
      </c>
      <c r="C75" s="2"/>
      <c r="D75" s="2"/>
      <c r="E75" s="84">
        <f>E76</f>
        <v>21594.899999999998</v>
      </c>
      <c r="F75" s="84">
        <f t="shared" ref="F75:G75" si="20">F76</f>
        <v>17699.400000000001</v>
      </c>
      <c r="G75" s="24">
        <f t="shared" si="20"/>
        <v>17863.3</v>
      </c>
    </row>
    <row r="76" spans="1:7" ht="25.5" customHeight="1">
      <c r="A76" s="21" t="s">
        <v>147</v>
      </c>
      <c r="B76" s="14" t="s">
        <v>198</v>
      </c>
      <c r="C76" s="25"/>
      <c r="D76" s="14"/>
      <c r="E76" s="76">
        <f>E77+E88+E95</f>
        <v>21594.899999999998</v>
      </c>
      <c r="F76" s="76">
        <f t="shared" ref="F76:G76" si="21">F77+F88+F95</f>
        <v>17699.400000000001</v>
      </c>
      <c r="G76" s="26">
        <f t="shared" si="21"/>
        <v>17863.3</v>
      </c>
    </row>
    <row r="77" spans="1:7" ht="37.5" customHeight="1">
      <c r="A77" s="21" t="s">
        <v>203</v>
      </c>
      <c r="B77" s="14" t="s">
        <v>199</v>
      </c>
      <c r="C77" s="25"/>
      <c r="D77" s="14"/>
      <c r="E77" s="76">
        <f>E78+E85</f>
        <v>20922.199999999997</v>
      </c>
      <c r="F77" s="76">
        <f t="shared" ref="F77:G77" si="22">F78+F85</f>
        <v>17419.400000000001</v>
      </c>
      <c r="G77" s="26">
        <f t="shared" si="22"/>
        <v>17583.3</v>
      </c>
    </row>
    <row r="78" spans="1:7" ht="25.5" customHeight="1">
      <c r="A78" s="27" t="s">
        <v>202</v>
      </c>
      <c r="B78" s="28" t="s">
        <v>200</v>
      </c>
      <c r="C78" s="28"/>
      <c r="D78" s="28"/>
      <c r="E78" s="89">
        <f t="shared" ref="E78:F78" si="23">E79+E81+E83</f>
        <v>13303.599999999999</v>
      </c>
      <c r="F78" s="89">
        <f t="shared" si="23"/>
        <v>17419.400000000001</v>
      </c>
      <c r="G78" s="90">
        <f>G79+G81+G83</f>
        <v>17583.3</v>
      </c>
    </row>
    <row r="79" spans="1:7" ht="66.75" customHeight="1">
      <c r="A79" s="29" t="s">
        <v>111</v>
      </c>
      <c r="B79" s="30" t="s">
        <v>200</v>
      </c>
      <c r="C79" s="30" t="s">
        <v>110</v>
      </c>
      <c r="D79" s="30"/>
      <c r="E79" s="77">
        <f t="shared" ref="E79:F79" si="24">E80</f>
        <v>8145.4</v>
      </c>
      <c r="F79" s="77">
        <f t="shared" si="24"/>
        <v>12567.6</v>
      </c>
      <c r="G79" s="31">
        <f>G80</f>
        <v>13069.9</v>
      </c>
    </row>
    <row r="80" spans="1:7" ht="25.5" customHeight="1">
      <c r="A80" s="4" t="s">
        <v>27</v>
      </c>
      <c r="B80" s="8" t="s">
        <v>200</v>
      </c>
      <c r="C80" s="8" t="s">
        <v>110</v>
      </c>
      <c r="D80" s="8" t="s">
        <v>28</v>
      </c>
      <c r="E80" s="80">
        <v>8145.4</v>
      </c>
      <c r="F80" s="80">
        <v>12567.6</v>
      </c>
      <c r="G80" s="13">
        <v>13069.9</v>
      </c>
    </row>
    <row r="81" spans="1:7" ht="25.5" customHeight="1">
      <c r="A81" s="3" t="s">
        <v>115</v>
      </c>
      <c r="B81" s="30" t="s">
        <v>200</v>
      </c>
      <c r="C81" s="30" t="s">
        <v>114</v>
      </c>
      <c r="D81" s="30"/>
      <c r="E81" s="77">
        <f t="shared" ref="E81:F81" si="25">E82</f>
        <v>4959.2</v>
      </c>
      <c r="F81" s="77">
        <f t="shared" si="25"/>
        <v>4661.8</v>
      </c>
      <c r="G81" s="31">
        <f>G82</f>
        <v>4323.3999999999996</v>
      </c>
    </row>
    <row r="82" spans="1:7" ht="25.5" customHeight="1">
      <c r="A82" s="4" t="s">
        <v>27</v>
      </c>
      <c r="B82" s="8" t="s">
        <v>200</v>
      </c>
      <c r="C82" s="8" t="s">
        <v>114</v>
      </c>
      <c r="D82" s="8" t="s">
        <v>28</v>
      </c>
      <c r="E82" s="80">
        <v>4959.2</v>
      </c>
      <c r="F82" s="80">
        <v>4661.8</v>
      </c>
      <c r="G82" s="13">
        <v>4323.3999999999996</v>
      </c>
    </row>
    <row r="83" spans="1:7" ht="25.5" customHeight="1">
      <c r="A83" s="29" t="s">
        <v>105</v>
      </c>
      <c r="B83" s="30" t="s">
        <v>200</v>
      </c>
      <c r="C83" s="30" t="s">
        <v>104</v>
      </c>
      <c r="D83" s="30"/>
      <c r="E83" s="77">
        <f t="shared" ref="E83:F83" si="26">E84</f>
        <v>199</v>
      </c>
      <c r="F83" s="77">
        <f t="shared" si="26"/>
        <v>190</v>
      </c>
      <c r="G83" s="31">
        <f>G84</f>
        <v>190</v>
      </c>
    </row>
    <row r="84" spans="1:7" ht="25.5" customHeight="1">
      <c r="A84" s="4" t="s">
        <v>27</v>
      </c>
      <c r="B84" s="8" t="s">
        <v>200</v>
      </c>
      <c r="C84" s="8" t="s">
        <v>104</v>
      </c>
      <c r="D84" s="8" t="s">
        <v>28</v>
      </c>
      <c r="E84" s="80">
        <v>199</v>
      </c>
      <c r="F84" s="80">
        <v>190</v>
      </c>
      <c r="G84" s="13">
        <v>190</v>
      </c>
    </row>
    <row r="85" spans="1:7" ht="78.75" customHeight="1">
      <c r="A85" s="16" t="s">
        <v>124</v>
      </c>
      <c r="B85" s="17" t="s">
        <v>201</v>
      </c>
      <c r="C85" s="30"/>
      <c r="D85" s="30"/>
      <c r="E85" s="77">
        <f t="shared" ref="E85:F86" si="27">E86</f>
        <v>7618.6</v>
      </c>
      <c r="F85" s="77">
        <f t="shared" si="27"/>
        <v>0</v>
      </c>
      <c r="G85" s="31">
        <f>G86</f>
        <v>0</v>
      </c>
    </row>
    <row r="86" spans="1:7" ht="52.5" customHeight="1">
      <c r="A86" s="3" t="s">
        <v>111</v>
      </c>
      <c r="B86" s="7" t="s">
        <v>201</v>
      </c>
      <c r="C86" s="7" t="s">
        <v>110</v>
      </c>
      <c r="D86" s="7"/>
      <c r="E86" s="86">
        <f t="shared" si="27"/>
        <v>7618.6</v>
      </c>
      <c r="F86" s="86">
        <f t="shared" si="27"/>
        <v>0</v>
      </c>
      <c r="G86" s="12">
        <f>G87</f>
        <v>0</v>
      </c>
    </row>
    <row r="87" spans="1:7" ht="25.5" customHeight="1">
      <c r="A87" s="4" t="s">
        <v>27</v>
      </c>
      <c r="B87" s="8" t="s">
        <v>201</v>
      </c>
      <c r="C87" s="8" t="s">
        <v>110</v>
      </c>
      <c r="D87" s="8" t="s">
        <v>28</v>
      </c>
      <c r="E87" s="80">
        <v>7618.6</v>
      </c>
      <c r="F87" s="80">
        <v>0</v>
      </c>
      <c r="G87" s="13">
        <v>0</v>
      </c>
    </row>
    <row r="88" spans="1:7" ht="38.25" customHeight="1">
      <c r="A88" s="21" t="s">
        <v>206</v>
      </c>
      <c r="B88" s="14" t="s">
        <v>204</v>
      </c>
      <c r="C88" s="25"/>
      <c r="D88" s="14"/>
      <c r="E88" s="76">
        <f>E89+E92</f>
        <v>412.7</v>
      </c>
      <c r="F88" s="76">
        <f t="shared" ref="F88:G88" si="28">F89+F92</f>
        <v>0</v>
      </c>
      <c r="G88" s="76">
        <f t="shared" si="28"/>
        <v>0</v>
      </c>
    </row>
    <row r="89" spans="1:7" ht="25.5" customHeight="1">
      <c r="A89" s="16" t="s">
        <v>207</v>
      </c>
      <c r="B89" s="17" t="s">
        <v>205</v>
      </c>
      <c r="C89" s="17"/>
      <c r="D89" s="17"/>
      <c r="E89" s="67">
        <f>E90</f>
        <v>300</v>
      </c>
      <c r="F89" s="67">
        <f t="shared" ref="F89:G89" si="29">F90</f>
        <v>0</v>
      </c>
      <c r="G89" s="67">
        <f t="shared" si="29"/>
        <v>0</v>
      </c>
    </row>
    <row r="90" spans="1:7" ht="25.5" customHeight="1">
      <c r="A90" s="3" t="s">
        <v>115</v>
      </c>
      <c r="B90" s="7" t="s">
        <v>205</v>
      </c>
      <c r="C90" s="7" t="s">
        <v>114</v>
      </c>
      <c r="D90" s="7"/>
      <c r="E90" s="96">
        <f t="shared" ref="E90:F90" si="30">E91</f>
        <v>300</v>
      </c>
      <c r="F90" s="96">
        <f t="shared" si="30"/>
        <v>0</v>
      </c>
      <c r="G90" s="97">
        <f>G91</f>
        <v>0</v>
      </c>
    </row>
    <row r="91" spans="1:7" ht="25.5" customHeight="1">
      <c r="A91" s="4" t="s">
        <v>29</v>
      </c>
      <c r="B91" s="8" t="s">
        <v>205</v>
      </c>
      <c r="C91" s="8" t="s">
        <v>114</v>
      </c>
      <c r="D91" s="8" t="s">
        <v>30</v>
      </c>
      <c r="E91" s="98">
        <v>300</v>
      </c>
      <c r="F91" s="98">
        <v>0</v>
      </c>
      <c r="G91" s="99">
        <v>0</v>
      </c>
    </row>
    <row r="92" spans="1:7" ht="48.75" customHeight="1">
      <c r="A92" s="16" t="s">
        <v>98</v>
      </c>
      <c r="B92" s="17" t="s">
        <v>208</v>
      </c>
      <c r="C92" s="17"/>
      <c r="D92" s="17"/>
      <c r="E92" s="67">
        <f>E93</f>
        <v>112.7</v>
      </c>
      <c r="F92" s="67">
        <f t="shared" ref="F92:G92" si="31">F93</f>
        <v>0</v>
      </c>
      <c r="G92" s="67">
        <f t="shared" si="31"/>
        <v>0</v>
      </c>
    </row>
    <row r="93" spans="1:7" ht="25.5" customHeight="1">
      <c r="A93" s="3" t="s">
        <v>115</v>
      </c>
      <c r="B93" s="7" t="s">
        <v>208</v>
      </c>
      <c r="C93" s="7" t="s">
        <v>112</v>
      </c>
      <c r="D93" s="7"/>
      <c r="E93" s="96">
        <f t="shared" ref="E93:F93" si="32">E94</f>
        <v>112.7</v>
      </c>
      <c r="F93" s="96">
        <f t="shared" si="32"/>
        <v>0</v>
      </c>
      <c r="G93" s="97">
        <f>G94</f>
        <v>0</v>
      </c>
    </row>
    <row r="94" spans="1:7" ht="25.5" customHeight="1">
      <c r="A94" s="4" t="s">
        <v>29</v>
      </c>
      <c r="B94" s="8" t="s">
        <v>208</v>
      </c>
      <c r="C94" s="8" t="s">
        <v>112</v>
      </c>
      <c r="D94" s="8" t="s">
        <v>30</v>
      </c>
      <c r="E94" s="98">
        <v>112.7</v>
      </c>
      <c r="F94" s="98">
        <v>0</v>
      </c>
      <c r="G94" s="99">
        <v>0</v>
      </c>
    </row>
    <row r="95" spans="1:7" ht="44.25" customHeight="1">
      <c r="A95" s="21" t="s">
        <v>212</v>
      </c>
      <c r="B95" s="14" t="s">
        <v>210</v>
      </c>
      <c r="C95" s="25"/>
      <c r="D95" s="14"/>
      <c r="E95" s="76">
        <f>E96</f>
        <v>260</v>
      </c>
      <c r="F95" s="76">
        <f t="shared" ref="F95:G95" si="33">F96</f>
        <v>280</v>
      </c>
      <c r="G95" s="26">
        <f t="shared" si="33"/>
        <v>280</v>
      </c>
    </row>
    <row r="96" spans="1:7" ht="33.75" customHeight="1">
      <c r="A96" s="16" t="s">
        <v>213</v>
      </c>
      <c r="B96" s="17" t="s">
        <v>211</v>
      </c>
      <c r="C96" s="17"/>
      <c r="D96" s="17"/>
      <c r="E96" s="67">
        <f t="shared" ref="E96:F96" si="34">E99+E97</f>
        <v>260</v>
      </c>
      <c r="F96" s="67">
        <f t="shared" si="34"/>
        <v>280</v>
      </c>
      <c r="G96" s="34">
        <f>G99+G97</f>
        <v>280</v>
      </c>
    </row>
    <row r="97" spans="1:7" ht="54" customHeight="1">
      <c r="A97" s="32" t="s">
        <v>111</v>
      </c>
      <c r="B97" s="7" t="s">
        <v>211</v>
      </c>
      <c r="C97" s="7" t="s">
        <v>110</v>
      </c>
      <c r="D97" s="7"/>
      <c r="E97" s="96">
        <f t="shared" ref="E97:F97" si="35">E98</f>
        <v>20</v>
      </c>
      <c r="F97" s="96">
        <f t="shared" si="35"/>
        <v>20</v>
      </c>
      <c r="G97" s="97">
        <f>G98</f>
        <v>20</v>
      </c>
    </row>
    <row r="98" spans="1:7" ht="25.5" customHeight="1">
      <c r="A98" s="4" t="s">
        <v>49</v>
      </c>
      <c r="B98" s="8" t="s">
        <v>211</v>
      </c>
      <c r="C98" s="8" t="s">
        <v>110</v>
      </c>
      <c r="D98" s="8" t="s">
        <v>48</v>
      </c>
      <c r="E98" s="98">
        <v>20</v>
      </c>
      <c r="F98" s="98">
        <v>20</v>
      </c>
      <c r="G98" s="99">
        <v>20</v>
      </c>
    </row>
    <row r="99" spans="1:7" ht="30.75" customHeight="1">
      <c r="A99" s="3" t="s">
        <v>115</v>
      </c>
      <c r="B99" s="7" t="s">
        <v>211</v>
      </c>
      <c r="C99" s="30" t="s">
        <v>114</v>
      </c>
      <c r="D99" s="7"/>
      <c r="E99" s="96">
        <f t="shared" ref="E99:F99" si="36">E100</f>
        <v>240</v>
      </c>
      <c r="F99" s="96">
        <f t="shared" si="36"/>
        <v>260</v>
      </c>
      <c r="G99" s="97">
        <f>G100</f>
        <v>260</v>
      </c>
    </row>
    <row r="100" spans="1:7" ht="25.5" customHeight="1">
      <c r="A100" s="4" t="s">
        <v>49</v>
      </c>
      <c r="B100" s="8" t="s">
        <v>211</v>
      </c>
      <c r="C100" s="8" t="s">
        <v>114</v>
      </c>
      <c r="D100" s="8" t="s">
        <v>48</v>
      </c>
      <c r="E100" s="98">
        <v>240</v>
      </c>
      <c r="F100" s="98">
        <v>260</v>
      </c>
      <c r="G100" s="99">
        <v>260</v>
      </c>
    </row>
    <row r="101" spans="1:7" ht="24.75" customHeight="1">
      <c r="A101" s="95" t="s">
        <v>40</v>
      </c>
      <c r="B101" s="2" t="s">
        <v>55</v>
      </c>
      <c r="C101" s="2" t="s">
        <v>5</v>
      </c>
      <c r="D101" s="2"/>
      <c r="E101" s="84">
        <f>E102+E106+E114+E122+E126</f>
        <v>14442.6</v>
      </c>
      <c r="F101" s="84">
        <f t="shared" ref="F101:G101" si="37">F102+F106+F114+F122+F126</f>
        <v>14727.6</v>
      </c>
      <c r="G101" s="84">
        <f t="shared" si="37"/>
        <v>15301.4</v>
      </c>
    </row>
    <row r="102" spans="1:7" ht="39.75" customHeight="1">
      <c r="A102" s="100" t="s">
        <v>52</v>
      </c>
      <c r="B102" s="35" t="s">
        <v>56</v>
      </c>
      <c r="C102" s="35"/>
      <c r="D102" s="35"/>
      <c r="E102" s="101">
        <f t="shared" ref="E102:G104" si="38">E103</f>
        <v>1762.1</v>
      </c>
      <c r="F102" s="101">
        <f t="shared" si="38"/>
        <v>1813.7</v>
      </c>
      <c r="G102" s="101">
        <f t="shared" si="38"/>
        <v>1885.6</v>
      </c>
    </row>
    <row r="103" spans="1:7" ht="40.9" customHeight="1">
      <c r="A103" s="102" t="s">
        <v>138</v>
      </c>
      <c r="B103" s="10" t="s">
        <v>137</v>
      </c>
      <c r="C103" s="10"/>
      <c r="D103" s="10"/>
      <c r="E103" s="94">
        <f t="shared" si="38"/>
        <v>1762.1</v>
      </c>
      <c r="F103" s="94">
        <f t="shared" si="38"/>
        <v>1813.7</v>
      </c>
      <c r="G103" s="11">
        <f>G104</f>
        <v>1885.6</v>
      </c>
    </row>
    <row r="104" spans="1:7" ht="66.75" customHeight="1">
      <c r="A104" s="40" t="s">
        <v>111</v>
      </c>
      <c r="B104" s="7" t="s">
        <v>137</v>
      </c>
      <c r="C104" s="7" t="s">
        <v>110</v>
      </c>
      <c r="D104" s="7"/>
      <c r="E104" s="86">
        <f t="shared" si="38"/>
        <v>1762.1</v>
      </c>
      <c r="F104" s="86">
        <f t="shared" si="38"/>
        <v>1813.7</v>
      </c>
      <c r="G104" s="12">
        <f>G105</f>
        <v>1885.6</v>
      </c>
    </row>
    <row r="105" spans="1:7" ht="51.75" customHeight="1">
      <c r="A105" s="4" t="s">
        <v>53</v>
      </c>
      <c r="B105" s="8" t="s">
        <v>137</v>
      </c>
      <c r="C105" s="8" t="s">
        <v>110</v>
      </c>
      <c r="D105" s="8" t="s">
        <v>51</v>
      </c>
      <c r="E105" s="80">
        <v>1762.1</v>
      </c>
      <c r="F105" s="80">
        <v>1813.7</v>
      </c>
      <c r="G105" s="13">
        <v>1885.6</v>
      </c>
    </row>
    <row r="106" spans="1:7" ht="48.75" customHeight="1">
      <c r="A106" s="83" t="s">
        <v>41</v>
      </c>
      <c r="B106" s="5" t="s">
        <v>57</v>
      </c>
      <c r="C106" s="5"/>
      <c r="D106" s="5"/>
      <c r="E106" s="75">
        <f>E107+E110+E112</f>
        <v>968.40000000000009</v>
      </c>
      <c r="F106" s="75">
        <f t="shared" ref="F106:G106" si="39">F107+F110+F112</f>
        <v>881.9</v>
      </c>
      <c r="G106" s="75">
        <f t="shared" si="39"/>
        <v>906.3</v>
      </c>
    </row>
    <row r="107" spans="1:7" ht="34.5" customHeight="1">
      <c r="A107" s="42" t="s">
        <v>138</v>
      </c>
      <c r="B107" s="17" t="s">
        <v>139</v>
      </c>
      <c r="C107" s="20"/>
      <c r="D107" s="17"/>
      <c r="E107" s="67">
        <f t="shared" ref="E107:F108" si="40">E108</f>
        <v>565.70000000000005</v>
      </c>
      <c r="F107" s="67">
        <f t="shared" si="40"/>
        <v>587.9</v>
      </c>
      <c r="G107" s="34">
        <f>G108</f>
        <v>611.1</v>
      </c>
    </row>
    <row r="108" spans="1:7" ht="29.25" customHeight="1">
      <c r="A108" s="3" t="s">
        <v>111</v>
      </c>
      <c r="B108" s="45" t="s">
        <v>139</v>
      </c>
      <c r="C108" s="45" t="s">
        <v>110</v>
      </c>
      <c r="D108" s="45"/>
      <c r="E108" s="68">
        <f t="shared" si="40"/>
        <v>565.70000000000005</v>
      </c>
      <c r="F108" s="68">
        <f t="shared" si="40"/>
        <v>587.9</v>
      </c>
      <c r="G108" s="49">
        <f>G109</f>
        <v>611.1</v>
      </c>
    </row>
    <row r="109" spans="1:7" ht="45">
      <c r="A109" s="103" t="s">
        <v>6</v>
      </c>
      <c r="B109" s="23" t="s">
        <v>139</v>
      </c>
      <c r="C109" s="23" t="s">
        <v>110</v>
      </c>
      <c r="D109" s="23" t="s">
        <v>7</v>
      </c>
      <c r="E109" s="104">
        <v>565.70000000000005</v>
      </c>
      <c r="F109" s="104">
        <v>587.9</v>
      </c>
      <c r="G109" s="50">
        <v>611.1</v>
      </c>
    </row>
    <row r="110" spans="1:7" ht="30">
      <c r="A110" s="3" t="s">
        <v>115</v>
      </c>
      <c r="B110" s="37" t="s">
        <v>139</v>
      </c>
      <c r="C110" s="37" t="s">
        <v>114</v>
      </c>
      <c r="D110" s="37"/>
      <c r="E110" s="78">
        <f t="shared" ref="E110:F110" si="41">E111</f>
        <v>382.2</v>
      </c>
      <c r="F110" s="78">
        <f t="shared" si="41"/>
        <v>272.5</v>
      </c>
      <c r="G110" s="79">
        <f>G111</f>
        <v>272.7</v>
      </c>
    </row>
    <row r="111" spans="1:7" ht="46.5" customHeight="1">
      <c r="A111" s="4" t="s">
        <v>6</v>
      </c>
      <c r="B111" s="8" t="s">
        <v>139</v>
      </c>
      <c r="C111" s="8" t="s">
        <v>114</v>
      </c>
      <c r="D111" s="8" t="s">
        <v>7</v>
      </c>
      <c r="E111" s="80">
        <v>382.2</v>
      </c>
      <c r="F111" s="80">
        <v>272.5</v>
      </c>
      <c r="G111" s="13">
        <v>272.7</v>
      </c>
    </row>
    <row r="112" spans="1:7" ht="32.25" customHeight="1">
      <c r="A112" s="32" t="s">
        <v>105</v>
      </c>
      <c r="B112" s="37" t="s">
        <v>139</v>
      </c>
      <c r="C112" s="37" t="s">
        <v>104</v>
      </c>
      <c r="D112" s="37"/>
      <c r="E112" s="78">
        <f t="shared" ref="E112:F112" si="42">E113</f>
        <v>20.5</v>
      </c>
      <c r="F112" s="78">
        <f t="shared" si="42"/>
        <v>21.5</v>
      </c>
      <c r="G112" s="79">
        <f>G113</f>
        <v>22.5</v>
      </c>
    </row>
    <row r="113" spans="1:7" ht="57" customHeight="1">
      <c r="A113" s="4" t="s">
        <v>6</v>
      </c>
      <c r="B113" s="8" t="s">
        <v>139</v>
      </c>
      <c r="C113" s="8" t="s">
        <v>104</v>
      </c>
      <c r="D113" s="8" t="s">
        <v>7</v>
      </c>
      <c r="E113" s="80">
        <v>20.5</v>
      </c>
      <c r="F113" s="80">
        <v>21.5</v>
      </c>
      <c r="G113" s="13">
        <v>22.5</v>
      </c>
    </row>
    <row r="114" spans="1:7" ht="46.5" customHeight="1">
      <c r="A114" s="105" t="s">
        <v>43</v>
      </c>
      <c r="B114" s="14" t="s">
        <v>58</v>
      </c>
      <c r="C114" s="14"/>
      <c r="D114" s="14"/>
      <c r="E114" s="76">
        <f>E115+E118+E120</f>
        <v>9546.7000000000007</v>
      </c>
      <c r="F114" s="76">
        <f t="shared" ref="F114:G114" si="43">F115+F118+F120</f>
        <v>9781</v>
      </c>
      <c r="G114" s="26">
        <f t="shared" si="43"/>
        <v>10169.4</v>
      </c>
    </row>
    <row r="115" spans="1:7" ht="40.5" customHeight="1">
      <c r="A115" s="42" t="s">
        <v>138</v>
      </c>
      <c r="B115" s="17" t="s">
        <v>140</v>
      </c>
      <c r="C115" s="17"/>
      <c r="D115" s="17"/>
      <c r="E115" s="67">
        <f t="shared" ref="E115:F116" si="44">E116</f>
        <v>7985</v>
      </c>
      <c r="F115" s="67">
        <f t="shared" si="44"/>
        <v>8253.2000000000007</v>
      </c>
      <c r="G115" s="34">
        <f>G116</f>
        <v>8584.2999999999993</v>
      </c>
    </row>
    <row r="116" spans="1:7" ht="49.5" customHeight="1">
      <c r="A116" s="40" t="s">
        <v>111</v>
      </c>
      <c r="B116" s="7" t="s">
        <v>140</v>
      </c>
      <c r="C116" s="7" t="s">
        <v>110</v>
      </c>
      <c r="D116" s="7"/>
      <c r="E116" s="86">
        <f t="shared" si="44"/>
        <v>7985</v>
      </c>
      <c r="F116" s="86">
        <f t="shared" si="44"/>
        <v>8253.2000000000007</v>
      </c>
      <c r="G116" s="12">
        <f>G117</f>
        <v>8584.2999999999993</v>
      </c>
    </row>
    <row r="117" spans="1:7" ht="46.5" customHeight="1">
      <c r="A117" s="4" t="s">
        <v>8</v>
      </c>
      <c r="B117" s="8" t="s">
        <v>140</v>
      </c>
      <c r="C117" s="8" t="s">
        <v>110</v>
      </c>
      <c r="D117" s="8" t="s">
        <v>9</v>
      </c>
      <c r="E117" s="80">
        <v>7985</v>
      </c>
      <c r="F117" s="80">
        <v>8253.2000000000007</v>
      </c>
      <c r="G117" s="13">
        <v>8584.2999999999993</v>
      </c>
    </row>
    <row r="118" spans="1:7" ht="48" customHeight="1">
      <c r="A118" s="3" t="s">
        <v>115</v>
      </c>
      <c r="B118" s="30" t="s">
        <v>140</v>
      </c>
      <c r="C118" s="30" t="s">
        <v>114</v>
      </c>
      <c r="D118" s="30"/>
      <c r="E118" s="77">
        <f t="shared" ref="E118:F118" si="45">E119</f>
        <v>1543.7</v>
      </c>
      <c r="F118" s="77">
        <f t="shared" si="45"/>
        <v>1511.8</v>
      </c>
      <c r="G118" s="31">
        <f>G119</f>
        <v>1569.1</v>
      </c>
    </row>
    <row r="119" spans="1:7" ht="30.75" customHeight="1">
      <c r="A119" s="4" t="s">
        <v>8</v>
      </c>
      <c r="B119" s="8" t="s">
        <v>140</v>
      </c>
      <c r="C119" s="8" t="s">
        <v>114</v>
      </c>
      <c r="D119" s="8" t="s">
        <v>9</v>
      </c>
      <c r="E119" s="80">
        <v>1543.7</v>
      </c>
      <c r="F119" s="80">
        <v>1511.8</v>
      </c>
      <c r="G119" s="13">
        <v>1569.1</v>
      </c>
    </row>
    <row r="120" spans="1:7" ht="36" customHeight="1">
      <c r="A120" s="38" t="s">
        <v>105</v>
      </c>
      <c r="B120" s="30" t="s">
        <v>140</v>
      </c>
      <c r="C120" s="30" t="s">
        <v>104</v>
      </c>
      <c r="D120" s="30"/>
      <c r="E120" s="77">
        <f t="shared" ref="E120:F120" si="46">E121</f>
        <v>18</v>
      </c>
      <c r="F120" s="77">
        <f t="shared" si="46"/>
        <v>16</v>
      </c>
      <c r="G120" s="31">
        <f>G121</f>
        <v>16</v>
      </c>
    </row>
    <row r="121" spans="1:7" ht="49.5" customHeight="1">
      <c r="A121" s="4" t="s">
        <v>8</v>
      </c>
      <c r="B121" s="8" t="s">
        <v>140</v>
      </c>
      <c r="C121" s="8" t="s">
        <v>104</v>
      </c>
      <c r="D121" s="8" t="s">
        <v>9</v>
      </c>
      <c r="E121" s="80">
        <v>18</v>
      </c>
      <c r="F121" s="80">
        <v>16</v>
      </c>
      <c r="G121" s="13">
        <v>16</v>
      </c>
    </row>
    <row r="122" spans="1:7" ht="48" customHeight="1">
      <c r="A122" s="105" t="s">
        <v>44</v>
      </c>
      <c r="B122" s="14" t="s">
        <v>59</v>
      </c>
      <c r="C122" s="14"/>
      <c r="D122" s="14"/>
      <c r="E122" s="106">
        <f t="shared" ref="E122:F124" si="47">E123</f>
        <v>2161.9</v>
      </c>
      <c r="F122" s="106">
        <f t="shared" si="47"/>
        <v>2247.5</v>
      </c>
      <c r="G122" s="107">
        <f>G123</f>
        <v>2336.6</v>
      </c>
    </row>
    <row r="123" spans="1:7" ht="26.25" customHeight="1">
      <c r="A123" s="42" t="s">
        <v>138</v>
      </c>
      <c r="B123" s="17" t="s">
        <v>141</v>
      </c>
      <c r="C123" s="17"/>
      <c r="D123" s="17"/>
      <c r="E123" s="67">
        <f t="shared" si="47"/>
        <v>2161.9</v>
      </c>
      <c r="F123" s="67">
        <f t="shared" si="47"/>
        <v>2247.5</v>
      </c>
      <c r="G123" s="34">
        <f>G124</f>
        <v>2336.6</v>
      </c>
    </row>
    <row r="124" spans="1:7" ht="51" customHeight="1">
      <c r="A124" s="40" t="s">
        <v>111</v>
      </c>
      <c r="B124" s="7" t="s">
        <v>141</v>
      </c>
      <c r="C124" s="7" t="s">
        <v>110</v>
      </c>
      <c r="D124" s="7"/>
      <c r="E124" s="86">
        <f t="shared" si="47"/>
        <v>2161.9</v>
      </c>
      <c r="F124" s="86">
        <f t="shared" si="47"/>
        <v>2247.5</v>
      </c>
      <c r="G124" s="12">
        <f>G125</f>
        <v>2336.6</v>
      </c>
    </row>
    <row r="125" spans="1:7" ht="48" customHeight="1">
      <c r="A125" s="4" t="s">
        <v>8</v>
      </c>
      <c r="B125" s="8" t="s">
        <v>141</v>
      </c>
      <c r="C125" s="8" t="s">
        <v>110</v>
      </c>
      <c r="D125" s="8" t="s">
        <v>9</v>
      </c>
      <c r="E125" s="80">
        <v>2161.9</v>
      </c>
      <c r="F125" s="80">
        <v>2247.5</v>
      </c>
      <c r="G125" s="13">
        <v>2336.6</v>
      </c>
    </row>
    <row r="126" spans="1:7" ht="48" customHeight="1">
      <c r="A126" s="108" t="s">
        <v>45</v>
      </c>
      <c r="B126" s="15" t="s">
        <v>60</v>
      </c>
      <c r="C126" s="39"/>
      <c r="D126" s="15"/>
      <c r="E126" s="76">
        <f t="shared" ref="E126:F128" si="48">E127</f>
        <v>3.5</v>
      </c>
      <c r="F126" s="76">
        <f t="shared" si="48"/>
        <v>3.5</v>
      </c>
      <c r="G126" s="26">
        <f>G127</f>
        <v>3.5</v>
      </c>
    </row>
    <row r="127" spans="1:7" ht="30.75" customHeight="1">
      <c r="A127" s="16" t="s">
        <v>142</v>
      </c>
      <c r="B127" s="17" t="s">
        <v>61</v>
      </c>
      <c r="C127" s="20"/>
      <c r="D127" s="17"/>
      <c r="E127" s="67">
        <f t="shared" si="48"/>
        <v>3.5</v>
      </c>
      <c r="F127" s="67">
        <f t="shared" si="48"/>
        <v>3.5</v>
      </c>
      <c r="G127" s="34">
        <f>G128</f>
        <v>3.5</v>
      </c>
    </row>
    <row r="128" spans="1:7" ht="34.5" customHeight="1">
      <c r="A128" s="3" t="s">
        <v>115</v>
      </c>
      <c r="B128" s="7" t="s">
        <v>61</v>
      </c>
      <c r="C128" s="7" t="s">
        <v>114</v>
      </c>
      <c r="D128" s="7"/>
      <c r="E128" s="86">
        <f t="shared" si="48"/>
        <v>3.5</v>
      </c>
      <c r="F128" s="86">
        <f t="shared" si="48"/>
        <v>3.5</v>
      </c>
      <c r="G128" s="12">
        <f>G129</f>
        <v>3.5</v>
      </c>
    </row>
    <row r="129" spans="1:7" ht="52.5" customHeight="1">
      <c r="A129" s="4" t="s">
        <v>8</v>
      </c>
      <c r="B129" s="8" t="s">
        <v>61</v>
      </c>
      <c r="C129" s="8" t="s">
        <v>114</v>
      </c>
      <c r="D129" s="8" t="s">
        <v>9</v>
      </c>
      <c r="E129" s="80">
        <v>3.5</v>
      </c>
      <c r="F129" s="80">
        <v>3.5</v>
      </c>
      <c r="G129" s="13">
        <v>3.5</v>
      </c>
    </row>
    <row r="130" spans="1:7" ht="72.75" customHeight="1">
      <c r="A130" s="83" t="s">
        <v>176</v>
      </c>
      <c r="B130" s="15" t="s">
        <v>62</v>
      </c>
      <c r="C130" s="39"/>
      <c r="D130" s="15"/>
      <c r="E130" s="76">
        <f>E131</f>
        <v>47764.2</v>
      </c>
      <c r="F130" s="76">
        <f t="shared" ref="F130:F131" si="49">F132</f>
        <v>0</v>
      </c>
      <c r="G130" s="26">
        <f>G132</f>
        <v>0</v>
      </c>
    </row>
    <row r="131" spans="1:7" ht="31.5" customHeight="1">
      <c r="A131" s="83" t="s">
        <v>177</v>
      </c>
      <c r="B131" s="15" t="s">
        <v>175</v>
      </c>
      <c r="C131" s="39"/>
      <c r="D131" s="15"/>
      <c r="E131" s="76">
        <f>E132</f>
        <v>47764.2</v>
      </c>
      <c r="F131" s="76">
        <f t="shared" si="49"/>
        <v>0</v>
      </c>
      <c r="G131" s="26">
        <f>G133</f>
        <v>0</v>
      </c>
    </row>
    <row r="132" spans="1:7" ht="50.25" customHeight="1">
      <c r="A132" s="74" t="s">
        <v>178</v>
      </c>
      <c r="B132" s="15" t="s">
        <v>174</v>
      </c>
      <c r="C132" s="9"/>
      <c r="D132" s="15"/>
      <c r="E132" s="85">
        <f>E133</f>
        <v>47764.2</v>
      </c>
      <c r="F132" s="85">
        <f t="shared" ref="F132:G132" si="50">F133</f>
        <v>0</v>
      </c>
      <c r="G132" s="33">
        <f t="shared" si="50"/>
        <v>0</v>
      </c>
    </row>
    <row r="133" spans="1:7" ht="56.25" customHeight="1">
      <c r="A133" s="42" t="s">
        <v>96</v>
      </c>
      <c r="B133" s="17" t="s">
        <v>173</v>
      </c>
      <c r="C133" s="20"/>
      <c r="D133" s="17"/>
      <c r="E133" s="67">
        <f t="shared" ref="E133:F134" si="51">E134</f>
        <v>47764.2</v>
      </c>
      <c r="F133" s="67">
        <f t="shared" si="51"/>
        <v>0</v>
      </c>
      <c r="G133" s="34">
        <f>G134</f>
        <v>0</v>
      </c>
    </row>
    <row r="134" spans="1:7" ht="31.5" customHeight="1">
      <c r="A134" s="3" t="s">
        <v>107</v>
      </c>
      <c r="B134" s="7" t="s">
        <v>173</v>
      </c>
      <c r="C134" s="7" t="s">
        <v>106</v>
      </c>
      <c r="D134" s="7"/>
      <c r="E134" s="86">
        <f t="shared" si="51"/>
        <v>47764.2</v>
      </c>
      <c r="F134" s="86">
        <f t="shared" si="51"/>
        <v>0</v>
      </c>
      <c r="G134" s="12">
        <f>G135</f>
        <v>0</v>
      </c>
    </row>
    <row r="135" spans="1:7" ht="24.75" customHeight="1">
      <c r="A135" s="4" t="s">
        <v>23</v>
      </c>
      <c r="B135" s="8" t="s">
        <v>173</v>
      </c>
      <c r="C135" s="8" t="s">
        <v>106</v>
      </c>
      <c r="D135" s="8" t="s">
        <v>24</v>
      </c>
      <c r="E135" s="80">
        <v>47764.2</v>
      </c>
      <c r="F135" s="80">
        <v>0</v>
      </c>
      <c r="G135" s="13">
        <v>0</v>
      </c>
    </row>
    <row r="136" spans="1:7" ht="57.75" customHeight="1">
      <c r="A136" s="83" t="s">
        <v>126</v>
      </c>
      <c r="B136" s="15" t="s">
        <v>127</v>
      </c>
      <c r="C136" s="39"/>
      <c r="D136" s="15"/>
      <c r="E136" s="76">
        <f>E137</f>
        <v>7853.9</v>
      </c>
      <c r="F136" s="76">
        <f t="shared" ref="F136:G140" si="52">F137</f>
        <v>0</v>
      </c>
      <c r="G136" s="26">
        <f t="shared" si="52"/>
        <v>0</v>
      </c>
    </row>
    <row r="137" spans="1:7" ht="24.75" customHeight="1">
      <c r="A137" s="109" t="s">
        <v>177</v>
      </c>
      <c r="B137" s="15" t="s">
        <v>190</v>
      </c>
      <c r="C137" s="41"/>
      <c r="D137" s="15"/>
      <c r="E137" s="85">
        <f t="shared" ref="E137:G138" si="53">E139</f>
        <v>7853.9</v>
      </c>
      <c r="F137" s="85">
        <f t="shared" si="53"/>
        <v>0</v>
      </c>
      <c r="G137" s="33">
        <f t="shared" si="53"/>
        <v>0</v>
      </c>
    </row>
    <row r="138" spans="1:7" ht="35.25" customHeight="1">
      <c r="A138" s="109" t="s">
        <v>191</v>
      </c>
      <c r="B138" s="15" t="s">
        <v>189</v>
      </c>
      <c r="C138" s="9"/>
      <c r="D138" s="15"/>
      <c r="E138" s="85">
        <f t="shared" si="53"/>
        <v>7853.9</v>
      </c>
      <c r="F138" s="85">
        <f t="shared" si="53"/>
        <v>0</v>
      </c>
      <c r="G138" s="33">
        <f t="shared" si="53"/>
        <v>0</v>
      </c>
    </row>
    <row r="139" spans="1:7" ht="36" customHeight="1">
      <c r="A139" s="42" t="s">
        <v>128</v>
      </c>
      <c r="B139" s="17" t="s">
        <v>188</v>
      </c>
      <c r="C139" s="20"/>
      <c r="D139" s="17"/>
      <c r="E139" s="67">
        <f>E140</f>
        <v>7853.9</v>
      </c>
      <c r="F139" s="67">
        <f t="shared" si="52"/>
        <v>0</v>
      </c>
      <c r="G139" s="34">
        <f t="shared" si="52"/>
        <v>0</v>
      </c>
    </row>
    <row r="140" spans="1:7" ht="42.75" customHeight="1">
      <c r="A140" s="3" t="s">
        <v>115</v>
      </c>
      <c r="B140" s="7" t="s">
        <v>188</v>
      </c>
      <c r="C140" s="7" t="s">
        <v>114</v>
      </c>
      <c r="D140" s="7"/>
      <c r="E140" s="86">
        <f>E141</f>
        <v>7853.9</v>
      </c>
      <c r="F140" s="86">
        <f t="shared" si="52"/>
        <v>0</v>
      </c>
      <c r="G140" s="12">
        <f t="shared" si="52"/>
        <v>0</v>
      </c>
    </row>
    <row r="141" spans="1:7" ht="24.75" customHeight="1">
      <c r="A141" s="4" t="s">
        <v>25</v>
      </c>
      <c r="B141" s="7" t="s">
        <v>188</v>
      </c>
      <c r="C141" s="8" t="s">
        <v>114</v>
      </c>
      <c r="D141" s="8" t="s">
        <v>26</v>
      </c>
      <c r="E141" s="80">
        <v>7853.9</v>
      </c>
      <c r="F141" s="80">
        <v>0</v>
      </c>
      <c r="G141" s="13">
        <v>0</v>
      </c>
    </row>
    <row r="142" spans="1:7" ht="51.75" customHeight="1">
      <c r="A142" s="83" t="s">
        <v>192</v>
      </c>
      <c r="B142" s="15" t="s">
        <v>89</v>
      </c>
      <c r="C142" s="39"/>
      <c r="D142" s="15"/>
      <c r="E142" s="76">
        <f>E144</f>
        <v>30</v>
      </c>
      <c r="F142" s="76">
        <f>F144</f>
        <v>30</v>
      </c>
      <c r="G142" s="26">
        <f>G144</f>
        <v>30</v>
      </c>
    </row>
    <row r="143" spans="1:7" ht="22.5" customHeight="1">
      <c r="A143" s="87" t="s">
        <v>147</v>
      </c>
      <c r="B143" s="15" t="s">
        <v>193</v>
      </c>
      <c r="C143" s="39"/>
      <c r="D143" s="15"/>
      <c r="E143" s="76">
        <f>E146</f>
        <v>30</v>
      </c>
      <c r="F143" s="76">
        <f>F146</f>
        <v>30</v>
      </c>
      <c r="G143" s="26">
        <f>G146</f>
        <v>30</v>
      </c>
    </row>
    <row r="144" spans="1:7" ht="54" customHeight="1">
      <c r="A144" s="83" t="s">
        <v>195</v>
      </c>
      <c r="B144" s="14" t="s">
        <v>194</v>
      </c>
      <c r="C144" s="41"/>
      <c r="D144" s="14"/>
      <c r="E144" s="76">
        <f>E146</f>
        <v>30</v>
      </c>
      <c r="F144" s="76">
        <f>F146</f>
        <v>30</v>
      </c>
      <c r="G144" s="26">
        <f>G146</f>
        <v>30</v>
      </c>
    </row>
    <row r="145" spans="1:7" ht="27.75" customHeight="1">
      <c r="A145" s="29" t="s">
        <v>196</v>
      </c>
      <c r="B145" s="30" t="s">
        <v>214</v>
      </c>
      <c r="C145" s="30"/>
      <c r="D145" s="30"/>
      <c r="E145" s="77">
        <f t="shared" ref="E145:F146" si="54">E146</f>
        <v>30</v>
      </c>
      <c r="F145" s="77">
        <f t="shared" si="54"/>
        <v>30</v>
      </c>
      <c r="G145" s="31">
        <f>G146</f>
        <v>30</v>
      </c>
    </row>
    <row r="146" spans="1:7" ht="36.75" customHeight="1">
      <c r="A146" s="3" t="s">
        <v>115</v>
      </c>
      <c r="B146" s="7" t="s">
        <v>214</v>
      </c>
      <c r="C146" s="7" t="s">
        <v>114</v>
      </c>
      <c r="D146" s="7"/>
      <c r="E146" s="86">
        <f t="shared" si="54"/>
        <v>30</v>
      </c>
      <c r="F146" s="86">
        <f t="shared" si="54"/>
        <v>30</v>
      </c>
      <c r="G146" s="12">
        <f>G147</f>
        <v>30</v>
      </c>
    </row>
    <row r="147" spans="1:7" ht="22.5" customHeight="1">
      <c r="A147" s="4" t="s">
        <v>123</v>
      </c>
      <c r="B147" s="8" t="s">
        <v>214</v>
      </c>
      <c r="C147" s="8" t="s">
        <v>114</v>
      </c>
      <c r="D147" s="8" t="s">
        <v>122</v>
      </c>
      <c r="E147" s="80">
        <v>30</v>
      </c>
      <c r="F147" s="80">
        <v>30</v>
      </c>
      <c r="G147" s="13">
        <v>30</v>
      </c>
    </row>
    <row r="148" spans="1:7" ht="39.75" customHeight="1">
      <c r="A148" s="105" t="s">
        <v>42</v>
      </c>
      <c r="B148" s="15" t="s">
        <v>63</v>
      </c>
      <c r="C148" s="15"/>
      <c r="D148" s="15"/>
      <c r="E148" s="110">
        <f t="shared" ref="E148:G148" si="55">E149</f>
        <v>4749.7999999999993</v>
      </c>
      <c r="F148" s="110">
        <f t="shared" si="55"/>
        <v>3154.1000000000004</v>
      </c>
      <c r="G148" s="110">
        <f t="shared" si="55"/>
        <v>2844.7</v>
      </c>
    </row>
    <row r="149" spans="1:7" ht="24.75" customHeight="1">
      <c r="A149" s="105" t="s">
        <v>46</v>
      </c>
      <c r="B149" s="14" t="s">
        <v>64</v>
      </c>
      <c r="C149" s="14"/>
      <c r="D149" s="14"/>
      <c r="E149" s="75">
        <f>E150+E156+E162+E165+E168+E171+E180+E177+E183+E188+E191+E194+E197+E200+E159+E174+E153</f>
        <v>4749.7999999999993</v>
      </c>
      <c r="F149" s="75">
        <f t="shared" ref="F149:G149" si="56">F150+F156+F162+F165+F168+F171+F180+F177+F183+F188+F191+F194+F197+F200+F159+F174+F153</f>
        <v>3154.1000000000004</v>
      </c>
      <c r="G149" s="75">
        <f t="shared" si="56"/>
        <v>2844.7</v>
      </c>
    </row>
    <row r="150" spans="1:7" ht="37.5" customHeight="1">
      <c r="A150" s="42" t="s">
        <v>82</v>
      </c>
      <c r="B150" s="17" t="s">
        <v>83</v>
      </c>
      <c r="C150" s="20"/>
      <c r="D150" s="17"/>
      <c r="E150" s="111">
        <f t="shared" ref="E150:F151" si="57">E151</f>
        <v>610.79999999999995</v>
      </c>
      <c r="F150" s="111">
        <f t="shared" si="57"/>
        <v>635.20000000000005</v>
      </c>
      <c r="G150" s="112">
        <f>G151</f>
        <v>660.6</v>
      </c>
    </row>
    <row r="151" spans="1:7" ht="27" customHeight="1">
      <c r="A151" s="40" t="s">
        <v>109</v>
      </c>
      <c r="B151" s="43" t="s">
        <v>83</v>
      </c>
      <c r="C151" s="7" t="s">
        <v>108</v>
      </c>
      <c r="D151" s="43"/>
      <c r="E151" s="96">
        <f t="shared" si="57"/>
        <v>610.79999999999995</v>
      </c>
      <c r="F151" s="96">
        <f t="shared" si="57"/>
        <v>635.20000000000005</v>
      </c>
      <c r="G151" s="97">
        <f>G152</f>
        <v>660.6</v>
      </c>
    </row>
    <row r="152" spans="1:7" ht="36" customHeight="1">
      <c r="A152" s="4" t="s">
        <v>31</v>
      </c>
      <c r="B152" s="44" t="s">
        <v>83</v>
      </c>
      <c r="C152" s="8" t="s">
        <v>108</v>
      </c>
      <c r="D152" s="44" t="s">
        <v>32</v>
      </c>
      <c r="E152" s="98">
        <v>610.79999999999995</v>
      </c>
      <c r="F152" s="98">
        <v>635.20000000000005</v>
      </c>
      <c r="G152" s="99">
        <v>660.6</v>
      </c>
    </row>
    <row r="153" spans="1:7" ht="36" customHeight="1">
      <c r="A153" s="42" t="s">
        <v>129</v>
      </c>
      <c r="B153" s="17" t="s">
        <v>130</v>
      </c>
      <c r="C153" s="17"/>
      <c r="D153" s="17"/>
      <c r="E153" s="67">
        <f t="shared" ref="E153:G154" si="58">E154</f>
        <v>320</v>
      </c>
      <c r="F153" s="67">
        <f t="shared" si="58"/>
        <v>0</v>
      </c>
      <c r="G153" s="34">
        <f t="shared" si="58"/>
        <v>0</v>
      </c>
    </row>
    <row r="154" spans="1:7" ht="36" customHeight="1">
      <c r="A154" s="3" t="s">
        <v>131</v>
      </c>
      <c r="B154" s="45" t="s">
        <v>130</v>
      </c>
      <c r="C154" s="45" t="s">
        <v>132</v>
      </c>
      <c r="D154" s="45"/>
      <c r="E154" s="68">
        <f t="shared" si="58"/>
        <v>320</v>
      </c>
      <c r="F154" s="68">
        <f t="shared" si="58"/>
        <v>0</v>
      </c>
      <c r="G154" s="49">
        <f t="shared" si="58"/>
        <v>0</v>
      </c>
    </row>
    <row r="155" spans="1:7" ht="36" customHeight="1">
      <c r="A155" s="4" t="s">
        <v>133</v>
      </c>
      <c r="B155" s="64" t="s">
        <v>130</v>
      </c>
      <c r="C155" s="64" t="s">
        <v>132</v>
      </c>
      <c r="D155" s="64" t="s">
        <v>134</v>
      </c>
      <c r="E155" s="69">
        <v>320</v>
      </c>
      <c r="F155" s="69">
        <v>0</v>
      </c>
      <c r="G155" s="70">
        <v>0</v>
      </c>
    </row>
    <row r="156" spans="1:7" ht="27.75" customHeight="1">
      <c r="A156" s="42" t="s">
        <v>65</v>
      </c>
      <c r="B156" s="17" t="s">
        <v>66</v>
      </c>
      <c r="C156" s="20"/>
      <c r="D156" s="17"/>
      <c r="E156" s="113">
        <f t="shared" ref="E156:F157" si="59">E157</f>
        <v>69</v>
      </c>
      <c r="F156" s="113">
        <f t="shared" si="59"/>
        <v>69</v>
      </c>
      <c r="G156" s="114">
        <f>G157</f>
        <v>69</v>
      </c>
    </row>
    <row r="157" spans="1:7" ht="36" customHeight="1">
      <c r="A157" s="40" t="s">
        <v>109</v>
      </c>
      <c r="B157" s="7" t="s">
        <v>66</v>
      </c>
      <c r="C157" s="7" t="s">
        <v>108</v>
      </c>
      <c r="D157" s="7"/>
      <c r="E157" s="86">
        <f t="shared" si="59"/>
        <v>69</v>
      </c>
      <c r="F157" s="86">
        <f t="shared" si="59"/>
        <v>69</v>
      </c>
      <c r="G157" s="12">
        <f>G158</f>
        <v>69</v>
      </c>
    </row>
    <row r="158" spans="1:7" ht="36" customHeight="1">
      <c r="A158" s="4" t="s">
        <v>13</v>
      </c>
      <c r="B158" s="8" t="s">
        <v>66</v>
      </c>
      <c r="C158" s="8" t="s">
        <v>108</v>
      </c>
      <c r="D158" s="8" t="s">
        <v>14</v>
      </c>
      <c r="E158" s="80">
        <v>69</v>
      </c>
      <c r="F158" s="80">
        <v>69</v>
      </c>
      <c r="G158" s="13">
        <v>69</v>
      </c>
    </row>
    <row r="159" spans="1:7" ht="30" customHeight="1">
      <c r="A159" s="42" t="s">
        <v>93</v>
      </c>
      <c r="B159" s="17" t="s">
        <v>92</v>
      </c>
      <c r="C159" s="20"/>
      <c r="D159" s="17"/>
      <c r="E159" s="113">
        <f t="shared" ref="E159:F160" si="60">E160</f>
        <v>44.8</v>
      </c>
      <c r="F159" s="113">
        <f t="shared" si="60"/>
        <v>44.8</v>
      </c>
      <c r="G159" s="114">
        <f>G160</f>
        <v>44.8</v>
      </c>
    </row>
    <row r="160" spans="1:7" ht="30" customHeight="1">
      <c r="A160" s="40" t="s">
        <v>109</v>
      </c>
      <c r="B160" s="7" t="s">
        <v>92</v>
      </c>
      <c r="C160" s="7" t="s">
        <v>108</v>
      </c>
      <c r="D160" s="7"/>
      <c r="E160" s="86">
        <f t="shared" si="60"/>
        <v>44.8</v>
      </c>
      <c r="F160" s="86">
        <f t="shared" si="60"/>
        <v>44.8</v>
      </c>
      <c r="G160" s="12">
        <f>G161</f>
        <v>44.8</v>
      </c>
    </row>
    <row r="161" spans="1:7" ht="30.75" customHeight="1">
      <c r="A161" s="4" t="s">
        <v>13</v>
      </c>
      <c r="B161" s="8" t="s">
        <v>92</v>
      </c>
      <c r="C161" s="8" t="s">
        <v>108</v>
      </c>
      <c r="D161" s="8" t="s">
        <v>14</v>
      </c>
      <c r="E161" s="80">
        <v>44.8</v>
      </c>
      <c r="F161" s="80">
        <v>44.8</v>
      </c>
      <c r="G161" s="13">
        <v>44.8</v>
      </c>
    </row>
    <row r="162" spans="1:7" ht="18" customHeight="1">
      <c r="A162" s="115" t="s">
        <v>74</v>
      </c>
      <c r="B162" s="6" t="s">
        <v>75</v>
      </c>
      <c r="C162" s="6"/>
      <c r="D162" s="6"/>
      <c r="E162" s="116">
        <f t="shared" ref="E162:F163" si="61">E163</f>
        <v>350</v>
      </c>
      <c r="F162" s="116">
        <f t="shared" si="61"/>
        <v>350</v>
      </c>
      <c r="G162" s="117">
        <f>G163</f>
        <v>350</v>
      </c>
    </row>
    <row r="163" spans="1:7" ht="34.5" customHeight="1">
      <c r="A163" s="40" t="s">
        <v>105</v>
      </c>
      <c r="B163" s="7" t="s">
        <v>75</v>
      </c>
      <c r="C163" s="7" t="s">
        <v>104</v>
      </c>
      <c r="D163" s="7"/>
      <c r="E163" s="86">
        <f t="shared" si="61"/>
        <v>350</v>
      </c>
      <c r="F163" s="86">
        <f t="shared" si="61"/>
        <v>350</v>
      </c>
      <c r="G163" s="12">
        <f>G164</f>
        <v>350</v>
      </c>
    </row>
    <row r="164" spans="1:7" ht="34.5" customHeight="1">
      <c r="A164" s="4" t="s">
        <v>11</v>
      </c>
      <c r="B164" s="8" t="s">
        <v>75</v>
      </c>
      <c r="C164" s="8" t="s">
        <v>104</v>
      </c>
      <c r="D164" s="8" t="s">
        <v>12</v>
      </c>
      <c r="E164" s="80">
        <v>350</v>
      </c>
      <c r="F164" s="80">
        <v>350</v>
      </c>
      <c r="G164" s="13">
        <v>350</v>
      </c>
    </row>
    <row r="165" spans="1:7" ht="15">
      <c r="A165" s="42" t="s">
        <v>67</v>
      </c>
      <c r="B165" s="17" t="s">
        <v>68</v>
      </c>
      <c r="C165" s="17"/>
      <c r="D165" s="17"/>
      <c r="E165" s="67">
        <f t="shared" ref="E165:F166" si="62">E166</f>
        <v>30</v>
      </c>
      <c r="F165" s="67">
        <f t="shared" si="62"/>
        <v>35</v>
      </c>
      <c r="G165" s="34">
        <f>G166</f>
        <v>35</v>
      </c>
    </row>
    <row r="166" spans="1:7" ht="30">
      <c r="A166" s="3" t="s">
        <v>115</v>
      </c>
      <c r="B166" s="7" t="s">
        <v>68</v>
      </c>
      <c r="C166" s="7" t="s">
        <v>114</v>
      </c>
      <c r="D166" s="7"/>
      <c r="E166" s="86">
        <f t="shared" si="62"/>
        <v>30</v>
      </c>
      <c r="F166" s="86">
        <f t="shared" si="62"/>
        <v>35</v>
      </c>
      <c r="G166" s="12">
        <f>G167</f>
        <v>35</v>
      </c>
    </row>
    <row r="167" spans="1:7" ht="27.75" customHeight="1">
      <c r="A167" s="4" t="s">
        <v>13</v>
      </c>
      <c r="B167" s="8" t="s">
        <v>68</v>
      </c>
      <c r="C167" s="8" t="s">
        <v>114</v>
      </c>
      <c r="D167" s="8" t="s">
        <v>14</v>
      </c>
      <c r="E167" s="80">
        <v>30</v>
      </c>
      <c r="F167" s="80">
        <v>35</v>
      </c>
      <c r="G167" s="13">
        <v>35</v>
      </c>
    </row>
    <row r="168" spans="1:7" ht="36" customHeight="1">
      <c r="A168" s="42" t="s">
        <v>86</v>
      </c>
      <c r="B168" s="17" t="s">
        <v>87</v>
      </c>
      <c r="C168" s="17"/>
      <c r="D168" s="17"/>
      <c r="E168" s="67">
        <f t="shared" ref="E168:F169" si="63">E169</f>
        <v>500</v>
      </c>
      <c r="F168" s="67">
        <f t="shared" si="63"/>
        <v>0</v>
      </c>
      <c r="G168" s="34">
        <f>G169</f>
        <v>0</v>
      </c>
    </row>
    <row r="169" spans="1:7" ht="27.75" customHeight="1">
      <c r="A169" s="3" t="s">
        <v>115</v>
      </c>
      <c r="B169" s="7" t="s">
        <v>87</v>
      </c>
      <c r="C169" s="7" t="s">
        <v>114</v>
      </c>
      <c r="D169" s="7"/>
      <c r="E169" s="68">
        <f t="shared" si="63"/>
        <v>500</v>
      </c>
      <c r="F169" s="68">
        <f t="shared" si="63"/>
        <v>0</v>
      </c>
      <c r="G169" s="49">
        <f>G170</f>
        <v>0</v>
      </c>
    </row>
    <row r="170" spans="1:7" ht="27.75" customHeight="1">
      <c r="A170" s="4" t="s">
        <v>19</v>
      </c>
      <c r="B170" s="8" t="s">
        <v>87</v>
      </c>
      <c r="C170" s="8" t="s">
        <v>114</v>
      </c>
      <c r="D170" s="8" t="s">
        <v>20</v>
      </c>
      <c r="E170" s="69">
        <v>500</v>
      </c>
      <c r="F170" s="69">
        <v>0</v>
      </c>
      <c r="G170" s="70">
        <v>0</v>
      </c>
    </row>
    <row r="171" spans="1:7" ht="27.75" customHeight="1">
      <c r="A171" s="42" t="s">
        <v>97</v>
      </c>
      <c r="B171" s="17" t="s">
        <v>76</v>
      </c>
      <c r="C171" s="20"/>
      <c r="D171" s="17"/>
      <c r="E171" s="113">
        <f t="shared" ref="E171:F172" si="64">E172</f>
        <v>100</v>
      </c>
      <c r="F171" s="113">
        <f t="shared" si="64"/>
        <v>100</v>
      </c>
      <c r="G171" s="114">
        <f>G172</f>
        <v>100</v>
      </c>
    </row>
    <row r="172" spans="1:7" ht="27.75" customHeight="1">
      <c r="A172" s="3" t="s">
        <v>115</v>
      </c>
      <c r="B172" s="7" t="s">
        <v>76</v>
      </c>
      <c r="C172" s="7" t="s">
        <v>114</v>
      </c>
      <c r="D172" s="7"/>
      <c r="E172" s="86">
        <f t="shared" si="64"/>
        <v>100</v>
      </c>
      <c r="F172" s="86">
        <f t="shared" si="64"/>
        <v>100</v>
      </c>
      <c r="G172" s="12">
        <f>G173</f>
        <v>100</v>
      </c>
    </row>
    <row r="173" spans="1:7" ht="27.75" customHeight="1">
      <c r="A173" s="4" t="s">
        <v>13</v>
      </c>
      <c r="B173" s="8" t="s">
        <v>76</v>
      </c>
      <c r="C173" s="8" t="s">
        <v>114</v>
      </c>
      <c r="D173" s="8" t="s">
        <v>14</v>
      </c>
      <c r="E173" s="80">
        <v>100</v>
      </c>
      <c r="F173" s="80">
        <v>100</v>
      </c>
      <c r="G173" s="13">
        <v>100</v>
      </c>
    </row>
    <row r="174" spans="1:7" ht="30" customHeight="1">
      <c r="A174" s="42" t="s">
        <v>100</v>
      </c>
      <c r="B174" s="17" t="s">
        <v>99</v>
      </c>
      <c r="C174" s="20"/>
      <c r="D174" s="17"/>
      <c r="E174" s="113">
        <f t="shared" ref="E174:F175" si="65">E175</f>
        <v>100</v>
      </c>
      <c r="F174" s="113">
        <f t="shared" si="65"/>
        <v>80.599999999999994</v>
      </c>
      <c r="G174" s="114">
        <f>G175</f>
        <v>0</v>
      </c>
    </row>
    <row r="175" spans="1:7" ht="30">
      <c r="A175" s="3" t="s">
        <v>115</v>
      </c>
      <c r="B175" s="7" t="s">
        <v>99</v>
      </c>
      <c r="C175" s="7" t="s">
        <v>114</v>
      </c>
      <c r="D175" s="7"/>
      <c r="E175" s="86">
        <f t="shared" si="65"/>
        <v>100</v>
      </c>
      <c r="F175" s="86">
        <f t="shared" si="65"/>
        <v>80.599999999999994</v>
      </c>
      <c r="G175" s="12">
        <f>G176</f>
        <v>0</v>
      </c>
    </row>
    <row r="176" spans="1:7" ht="26.25" customHeight="1">
      <c r="A176" s="4" t="s">
        <v>19</v>
      </c>
      <c r="B176" s="8" t="s">
        <v>99</v>
      </c>
      <c r="C176" s="8" t="s">
        <v>114</v>
      </c>
      <c r="D176" s="8" t="s">
        <v>20</v>
      </c>
      <c r="E176" s="80">
        <v>100</v>
      </c>
      <c r="F176" s="80">
        <v>80.599999999999994</v>
      </c>
      <c r="G176" s="13">
        <v>0</v>
      </c>
    </row>
    <row r="177" spans="1:7" ht="20.25" customHeight="1">
      <c r="A177" s="42" t="s">
        <v>80</v>
      </c>
      <c r="B177" s="46" t="s">
        <v>81</v>
      </c>
      <c r="C177" s="20"/>
      <c r="D177" s="17"/>
      <c r="E177" s="67">
        <f t="shared" ref="E177:F178" si="66">E178</f>
        <v>50</v>
      </c>
      <c r="F177" s="67">
        <f t="shared" si="66"/>
        <v>100</v>
      </c>
      <c r="G177" s="34">
        <f>G178</f>
        <v>100</v>
      </c>
    </row>
    <row r="178" spans="1:7" ht="30">
      <c r="A178" s="3" t="s">
        <v>115</v>
      </c>
      <c r="B178" s="7" t="s">
        <v>81</v>
      </c>
      <c r="C178" s="7" t="s">
        <v>114</v>
      </c>
      <c r="D178" s="7"/>
      <c r="E178" s="86">
        <f t="shared" si="66"/>
        <v>50</v>
      </c>
      <c r="F178" s="86">
        <f t="shared" si="66"/>
        <v>100</v>
      </c>
      <c r="G178" s="12">
        <f>G179</f>
        <v>100</v>
      </c>
    </row>
    <row r="179" spans="1:7" ht="26.25" customHeight="1">
      <c r="A179" s="4" t="s">
        <v>21</v>
      </c>
      <c r="B179" s="8" t="s">
        <v>81</v>
      </c>
      <c r="C179" s="8" t="s">
        <v>114</v>
      </c>
      <c r="D179" s="8" t="s">
        <v>22</v>
      </c>
      <c r="E179" s="80">
        <v>50</v>
      </c>
      <c r="F179" s="80">
        <v>100</v>
      </c>
      <c r="G179" s="13">
        <v>100</v>
      </c>
    </row>
    <row r="180" spans="1:7" ht="37.5" customHeight="1">
      <c r="A180" s="42" t="s">
        <v>172</v>
      </c>
      <c r="B180" s="46" t="s">
        <v>171</v>
      </c>
      <c r="C180" s="20"/>
      <c r="D180" s="17"/>
      <c r="E180" s="67">
        <f t="shared" ref="E180:F181" si="67">E181</f>
        <v>1442.1</v>
      </c>
      <c r="F180" s="67">
        <f t="shared" si="67"/>
        <v>1442.1</v>
      </c>
      <c r="G180" s="34">
        <f>G181</f>
        <v>1485.3</v>
      </c>
    </row>
    <row r="181" spans="1:7" ht="38.25" customHeight="1">
      <c r="A181" s="3" t="s">
        <v>115</v>
      </c>
      <c r="B181" s="7" t="s">
        <v>171</v>
      </c>
      <c r="C181" s="7" t="s">
        <v>114</v>
      </c>
      <c r="D181" s="7"/>
      <c r="E181" s="86">
        <f t="shared" si="67"/>
        <v>1442.1</v>
      </c>
      <c r="F181" s="86">
        <f t="shared" si="67"/>
        <v>1442.1</v>
      </c>
      <c r="G181" s="12">
        <f>G182</f>
        <v>1485.3</v>
      </c>
    </row>
    <row r="182" spans="1:7" ht="26.25" customHeight="1">
      <c r="A182" s="4" t="s">
        <v>21</v>
      </c>
      <c r="B182" s="8" t="s">
        <v>171</v>
      </c>
      <c r="C182" s="8" t="s">
        <v>114</v>
      </c>
      <c r="D182" s="8" t="s">
        <v>22</v>
      </c>
      <c r="E182" s="80">
        <v>1442.1</v>
      </c>
      <c r="F182" s="80">
        <v>1442.1</v>
      </c>
      <c r="G182" s="13">
        <v>1485.3</v>
      </c>
    </row>
    <row r="183" spans="1:7" ht="30" customHeight="1">
      <c r="A183" s="102" t="s">
        <v>101</v>
      </c>
      <c r="B183" s="10" t="s">
        <v>88</v>
      </c>
      <c r="C183" s="62"/>
      <c r="D183" s="10"/>
      <c r="E183" s="118">
        <f t="shared" ref="E183:F183" si="68">E184+E186</f>
        <v>297.39999999999998</v>
      </c>
      <c r="F183" s="118">
        <f t="shared" si="68"/>
        <v>297.39999999999998</v>
      </c>
      <c r="G183" s="63">
        <f>G184+G186</f>
        <v>0</v>
      </c>
    </row>
    <row r="184" spans="1:7" ht="48.75" customHeight="1">
      <c r="A184" s="29" t="s">
        <v>111</v>
      </c>
      <c r="B184" s="20" t="s">
        <v>88</v>
      </c>
      <c r="C184" s="20" t="s">
        <v>110</v>
      </c>
      <c r="D184" s="20"/>
      <c r="E184" s="77">
        <f t="shared" ref="E184:F184" si="69">E185</f>
        <v>284.39999999999998</v>
      </c>
      <c r="F184" s="77">
        <f t="shared" si="69"/>
        <v>284.39999999999998</v>
      </c>
      <c r="G184" s="31">
        <f>G185</f>
        <v>0</v>
      </c>
    </row>
    <row r="185" spans="1:7" ht="35.25" customHeight="1">
      <c r="A185" s="4" t="s">
        <v>15</v>
      </c>
      <c r="B185" s="64" t="s">
        <v>88</v>
      </c>
      <c r="C185" s="64" t="s">
        <v>110</v>
      </c>
      <c r="D185" s="64" t="s">
        <v>16</v>
      </c>
      <c r="E185" s="80">
        <v>284.39999999999998</v>
      </c>
      <c r="F185" s="80">
        <v>284.39999999999998</v>
      </c>
      <c r="G185" s="13">
        <v>0</v>
      </c>
    </row>
    <row r="186" spans="1:7" ht="32.25" customHeight="1">
      <c r="A186" s="3" t="s">
        <v>115</v>
      </c>
      <c r="B186" s="20" t="s">
        <v>88</v>
      </c>
      <c r="C186" s="20" t="s">
        <v>114</v>
      </c>
      <c r="D186" s="20"/>
      <c r="E186" s="77">
        <f t="shared" ref="E186:F186" si="70">E187</f>
        <v>13</v>
      </c>
      <c r="F186" s="77">
        <f t="shared" si="70"/>
        <v>13</v>
      </c>
      <c r="G186" s="31">
        <f>G187</f>
        <v>0</v>
      </c>
    </row>
    <row r="187" spans="1:7" ht="33.75" customHeight="1">
      <c r="A187" s="4" t="s">
        <v>15</v>
      </c>
      <c r="B187" s="64" t="s">
        <v>88</v>
      </c>
      <c r="C187" s="64" t="s">
        <v>114</v>
      </c>
      <c r="D187" s="64" t="s">
        <v>16</v>
      </c>
      <c r="E187" s="80">
        <v>13</v>
      </c>
      <c r="F187" s="80">
        <v>13</v>
      </c>
      <c r="G187" s="13">
        <v>0</v>
      </c>
    </row>
    <row r="188" spans="1:7" ht="54.75" customHeight="1">
      <c r="A188" s="42" t="s">
        <v>94</v>
      </c>
      <c r="B188" s="17" t="s">
        <v>73</v>
      </c>
      <c r="C188" s="17"/>
      <c r="D188" s="17"/>
      <c r="E188" s="67">
        <f t="shared" ref="E188:F189" si="71">E189</f>
        <v>254.2</v>
      </c>
      <c r="F188" s="67">
        <f t="shared" si="71"/>
        <v>0</v>
      </c>
      <c r="G188" s="34">
        <f>G189</f>
        <v>0</v>
      </c>
    </row>
    <row r="189" spans="1:7" ht="33.75" customHeight="1">
      <c r="A189" s="40" t="s">
        <v>113</v>
      </c>
      <c r="B189" s="7" t="s">
        <v>73</v>
      </c>
      <c r="C189" s="7" t="s">
        <v>112</v>
      </c>
      <c r="D189" s="7"/>
      <c r="E189" s="86">
        <f t="shared" si="71"/>
        <v>254.2</v>
      </c>
      <c r="F189" s="86">
        <f t="shared" si="71"/>
        <v>0</v>
      </c>
      <c r="G189" s="12">
        <f>G190</f>
        <v>0</v>
      </c>
    </row>
    <row r="190" spans="1:7" ht="33.75" customHeight="1">
      <c r="A190" s="119" t="s">
        <v>91</v>
      </c>
      <c r="B190" s="8" t="s">
        <v>73</v>
      </c>
      <c r="C190" s="8" t="s">
        <v>112</v>
      </c>
      <c r="D190" s="8" t="s">
        <v>10</v>
      </c>
      <c r="E190" s="80">
        <v>254.2</v>
      </c>
      <c r="F190" s="80">
        <v>0</v>
      </c>
      <c r="G190" s="13">
        <v>0</v>
      </c>
    </row>
    <row r="191" spans="1:7" ht="39.75" customHeight="1">
      <c r="A191" s="42" t="s">
        <v>77</v>
      </c>
      <c r="B191" s="17" t="s">
        <v>78</v>
      </c>
      <c r="C191" s="17"/>
      <c r="D191" s="17"/>
      <c r="E191" s="67">
        <f t="shared" ref="E191:F192" si="72">E192</f>
        <v>171.1</v>
      </c>
      <c r="F191" s="67">
        <f t="shared" si="72"/>
        <v>0</v>
      </c>
      <c r="G191" s="34">
        <f>G192</f>
        <v>0</v>
      </c>
    </row>
    <row r="192" spans="1:7" ht="27.75" customHeight="1">
      <c r="A192" s="40" t="s">
        <v>113</v>
      </c>
      <c r="B192" s="7" t="s">
        <v>79</v>
      </c>
      <c r="C192" s="7" t="s">
        <v>112</v>
      </c>
      <c r="D192" s="7"/>
      <c r="E192" s="86">
        <f t="shared" si="72"/>
        <v>171.1</v>
      </c>
      <c r="F192" s="86">
        <f t="shared" si="72"/>
        <v>0</v>
      </c>
      <c r="G192" s="12">
        <f>G193</f>
        <v>0</v>
      </c>
    </row>
    <row r="193" spans="1:7" ht="48.75" customHeight="1">
      <c r="A193" s="4" t="s">
        <v>13</v>
      </c>
      <c r="B193" s="8" t="s">
        <v>78</v>
      </c>
      <c r="C193" s="8" t="s">
        <v>112</v>
      </c>
      <c r="D193" s="8" t="s">
        <v>14</v>
      </c>
      <c r="E193" s="80">
        <v>171.1</v>
      </c>
      <c r="F193" s="80">
        <v>0</v>
      </c>
      <c r="G193" s="13">
        <v>0</v>
      </c>
    </row>
    <row r="194" spans="1:7" ht="41.25" customHeight="1">
      <c r="A194" s="42" t="s">
        <v>69</v>
      </c>
      <c r="B194" s="17" t="s">
        <v>70</v>
      </c>
      <c r="C194" s="17"/>
      <c r="D194" s="17"/>
      <c r="E194" s="67">
        <f t="shared" ref="E194:F195" si="73">E195</f>
        <v>192</v>
      </c>
      <c r="F194" s="67">
        <f t="shared" si="73"/>
        <v>0</v>
      </c>
      <c r="G194" s="34">
        <f>G195</f>
        <v>0</v>
      </c>
    </row>
    <row r="195" spans="1:7" ht="24" customHeight="1">
      <c r="A195" s="40" t="s">
        <v>113</v>
      </c>
      <c r="B195" s="7" t="s">
        <v>70</v>
      </c>
      <c r="C195" s="7" t="s">
        <v>112</v>
      </c>
      <c r="D195" s="7"/>
      <c r="E195" s="86">
        <f t="shared" si="73"/>
        <v>192</v>
      </c>
      <c r="F195" s="86">
        <f t="shared" si="73"/>
        <v>0</v>
      </c>
      <c r="G195" s="12">
        <f>G196</f>
        <v>0</v>
      </c>
    </row>
    <row r="196" spans="1:7" ht="48.75" customHeight="1">
      <c r="A196" s="4" t="s">
        <v>8</v>
      </c>
      <c r="B196" s="8" t="s">
        <v>70</v>
      </c>
      <c r="C196" s="8" t="s">
        <v>112</v>
      </c>
      <c r="D196" s="8" t="s">
        <v>9</v>
      </c>
      <c r="E196" s="80">
        <v>192</v>
      </c>
      <c r="F196" s="80">
        <v>0</v>
      </c>
      <c r="G196" s="13">
        <v>0</v>
      </c>
    </row>
    <row r="197" spans="1:7" ht="52.5" customHeight="1">
      <c r="A197" s="16" t="s">
        <v>84</v>
      </c>
      <c r="B197" s="17" t="s">
        <v>85</v>
      </c>
      <c r="C197" s="17"/>
      <c r="D197" s="17"/>
      <c r="E197" s="67">
        <f t="shared" ref="E197:F198" si="74">E198</f>
        <v>64</v>
      </c>
      <c r="F197" s="67">
        <f t="shared" si="74"/>
        <v>0</v>
      </c>
      <c r="G197" s="34">
        <f>G198</f>
        <v>0</v>
      </c>
    </row>
    <row r="198" spans="1:7" ht="27.75" customHeight="1">
      <c r="A198" s="40" t="s">
        <v>113</v>
      </c>
      <c r="B198" s="7" t="s">
        <v>85</v>
      </c>
      <c r="C198" s="7" t="s">
        <v>112</v>
      </c>
      <c r="D198" s="7"/>
      <c r="E198" s="86">
        <f t="shared" si="74"/>
        <v>64</v>
      </c>
      <c r="F198" s="86">
        <f t="shared" si="74"/>
        <v>0</v>
      </c>
      <c r="G198" s="12">
        <f>G199</f>
        <v>0</v>
      </c>
    </row>
    <row r="199" spans="1:7" ht="57" customHeight="1">
      <c r="A199" s="4" t="s">
        <v>6</v>
      </c>
      <c r="B199" s="8" t="s">
        <v>85</v>
      </c>
      <c r="C199" s="8" t="s">
        <v>112</v>
      </c>
      <c r="D199" s="8" t="s">
        <v>7</v>
      </c>
      <c r="E199" s="80">
        <v>64</v>
      </c>
      <c r="F199" s="80">
        <v>0</v>
      </c>
      <c r="G199" s="13">
        <v>0</v>
      </c>
    </row>
    <row r="200" spans="1:7" ht="30">
      <c r="A200" s="16" t="s">
        <v>71</v>
      </c>
      <c r="B200" s="17" t="s">
        <v>72</v>
      </c>
      <c r="C200" s="17"/>
      <c r="D200" s="17"/>
      <c r="E200" s="67">
        <f t="shared" ref="E200:F201" si="75">E201</f>
        <v>154.4</v>
      </c>
      <c r="F200" s="67">
        <f t="shared" si="75"/>
        <v>0</v>
      </c>
      <c r="G200" s="34">
        <f>G201</f>
        <v>0</v>
      </c>
    </row>
    <row r="201" spans="1:7" ht="15">
      <c r="A201" s="40" t="s">
        <v>113</v>
      </c>
      <c r="B201" s="7" t="s">
        <v>72</v>
      </c>
      <c r="C201" s="7" t="s">
        <v>112</v>
      </c>
      <c r="D201" s="7"/>
      <c r="E201" s="86">
        <f t="shared" si="75"/>
        <v>154.4</v>
      </c>
      <c r="F201" s="86">
        <f t="shared" si="75"/>
        <v>0</v>
      </c>
      <c r="G201" s="12">
        <f>G202</f>
        <v>0</v>
      </c>
    </row>
    <row r="202" spans="1:7" ht="45.75" thickBot="1">
      <c r="A202" s="120" t="s">
        <v>8</v>
      </c>
      <c r="B202" s="121" t="s">
        <v>72</v>
      </c>
      <c r="C202" s="121" t="s">
        <v>112</v>
      </c>
      <c r="D202" s="121" t="s">
        <v>9</v>
      </c>
      <c r="E202" s="122">
        <v>154.4</v>
      </c>
      <c r="F202" s="122">
        <v>0</v>
      </c>
      <c r="G202" s="123">
        <v>0</v>
      </c>
    </row>
    <row r="203" spans="1:7" ht="16.5" thickBot="1">
      <c r="A203" s="47" t="s">
        <v>33</v>
      </c>
      <c r="B203" s="48"/>
      <c r="C203" s="48"/>
      <c r="D203" s="48"/>
      <c r="E203" s="57">
        <f>E14+E34+E39+E45+E51+E75+E101+E130+E136+E142+E148</f>
        <v>102349.99999999999</v>
      </c>
      <c r="F203" s="57">
        <f t="shared" ref="F203:G203" si="76">F14+F34+F39+F45+F51+F75+F101+F130+F136+F142+F148</f>
        <v>39300</v>
      </c>
      <c r="G203" s="57">
        <f t="shared" si="76"/>
        <v>39799.999999999993</v>
      </c>
    </row>
  </sheetData>
  <autoFilter ref="A12:G203"/>
  <mergeCells count="9">
    <mergeCell ref="A7:G7"/>
    <mergeCell ref="B8:G8"/>
    <mergeCell ref="A10:G10"/>
    <mergeCell ref="B6:G6"/>
    <mergeCell ref="A1:G1"/>
    <mergeCell ref="A2:G2"/>
    <mergeCell ref="B3:G3"/>
    <mergeCell ref="A4:G4"/>
    <mergeCell ref="A5:G5"/>
  </mergeCells>
  <printOptions horizontalCentered="1"/>
  <pageMargins left="1.1811023622047245" right="0.59055118110236227" top="0.59055118110236227" bottom="0.59055118110236227" header="0.51181102362204722" footer="0.51181102362204722"/>
  <pageSetup paperSize="9" scale="45" fitToHeight="7" orientation="portrait" horizontalDpi="1200" verticalDpi="1200" r:id="rId1"/>
  <headerFooter alignWithMargins="0">
    <oddFooter>Страница 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2021-12-06T08:43:48Z</cp:lastPrinted>
  <dcterms:created xsi:type="dcterms:W3CDTF">2011-02-14T12:31:08Z</dcterms:created>
  <dcterms:modified xsi:type="dcterms:W3CDTF">2021-12-06T08:47:24Z</dcterms:modified>
</cp:coreProperties>
</file>