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270" windowWidth="14625" windowHeight="8760"/>
  </bookViews>
  <sheets>
    <sheet name="VI" sheetId="13" r:id="rId1"/>
  </sheets>
  <definedNames>
    <definedName name="_xlnm.Print_Area" localSheetId="0">VI!$A$1:$D$48</definedName>
  </definedNames>
  <calcPr calcId="125725"/>
</workbook>
</file>

<file path=xl/calcChain.xml><?xml version="1.0" encoding="utf-8"?>
<calcChain xmlns="http://schemas.openxmlformats.org/spreadsheetml/2006/main">
  <c r="D36" i="13"/>
  <c r="D46"/>
  <c r="D40"/>
  <c r="D35"/>
  <c r="D32"/>
  <c r="D31"/>
  <c r="D27"/>
  <c r="D23"/>
  <c r="D20"/>
  <c r="D44"/>
  <c r="D41"/>
  <c r="D39"/>
  <c r="D38"/>
  <c r="D37"/>
  <c r="D34"/>
  <c r="D30"/>
  <c r="D28"/>
  <c r="D26"/>
  <c r="D24"/>
  <c r="D21"/>
  <c r="D33" l="1"/>
  <c r="D48" s="1"/>
  <c r="D17"/>
</calcChain>
</file>

<file path=xl/sharedStrings.xml><?xml version="1.0" encoding="utf-8"?>
<sst xmlns="http://schemas.openxmlformats.org/spreadsheetml/2006/main" count="80" uniqueCount="80">
  <si>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</si>
  <si>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</si>
  <si>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</si>
  <si>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</si>
  <si>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</si>
  <si>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</si>
  <si>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</si>
  <si>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</si>
  <si>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</si>
  <si>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</si>
  <si>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</si>
  <si>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</si>
  <si>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</si>
  <si>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</si>
  <si>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</si>
  <si>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</si>
  <si>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</si>
  <si>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</si>
  <si>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</si>
  <si>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</si>
  <si>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</si>
  <si>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</si>
  <si>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</si>
  <si>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</si>
  <si>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</si>
  <si>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</si>
  <si>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</si>
  <si>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</si>
  <si>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</si>
  <si>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</si>
  <si>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</si>
  <si>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</si>
  <si>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</si>
  <si>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</si>
  <si>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</si>
  <si>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</si>
  <si>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</si>
  <si>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</si>
  <si>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</si>
  <si>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</si>
  <si>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</si>
  <si>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</si>
  <si>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</si>
  <si>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</si>
  <si>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</si>
  <si>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</si>
  <si>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</si>
  <si>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</si>
  <si>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</si>
  <si>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</si>
  <si>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</si>
  <si>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</si>
  <si>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</si>
  <si>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</si>
  <si>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</si>
  <si>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</si>
  <si>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</si>
  <si>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</si>
  <si>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</si>
  <si>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</si>
  <si>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</si>
  <si>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</si>
  <si>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</si>
  <si>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</si>
  <si>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</si>
  <si>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</si>
  <si>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</si>
  <si>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1003</t>
  </si>
  <si>
    <t>Социальное обеспечение населения</t>
  </si>
  <si>
    <t>по разделам и подразделам классификации расходов  бюджетов  на 2020 год</t>
  </si>
  <si>
    <t>2020 год сумма (тысяч рублей)</t>
  </si>
  <si>
    <t>от "4" декабря 2019 г.  № 40</t>
  </si>
  <si>
    <t>(в редакции решения совета депутатов</t>
  </si>
  <si>
    <t>1004</t>
  </si>
  <si>
    <t>Охрана семьи и детства</t>
  </si>
  <si>
    <t>1300</t>
  </si>
  <si>
    <t>1301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</si>
  <si>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</si>
  <si>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</si>
  <si>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от 23 июня 2020 г № 17)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</si>
</sst>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wrapText="1"/>
    </xf>
    <xf numFmtId="164" fontId="1" fillId="0" borderId="9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1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view="pageBreakPreview" zoomScale="75" workbookViewId="0">
      <selection activeCell="F14" sqref="F14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21.85546875" style="16" bestFit="1" customWidth="1"/>
  </cols>
  <sheetData>
    <row r="1" spans="1:8" ht="20.25" customHeight="1">
      <c r="A1" s="54" t="s">
        <v>44</v>
      </c>
      <c r="B1" s="54"/>
      <c r="C1" s="54"/>
      <c r="D1" s="54"/>
      <c r="E1" s="47"/>
      <c r="F1" s="47"/>
    </row>
    <row r="2" spans="1:8" ht="20.25">
      <c r="A2" s="50" t="s">
        <v>43</v>
      </c>
      <c r="B2" s="50"/>
      <c r="C2" s="50"/>
      <c r="D2" s="50"/>
      <c r="E2" s="47"/>
      <c r="F2" s="47"/>
      <c r="G2" s="47"/>
      <c r="H2" s="47"/>
    </row>
    <row r="3" spans="1:8" ht="20.25">
      <c r="A3" s="50" t="s">
        <v>52</v>
      </c>
      <c r="B3" s="50"/>
      <c r="C3" s="50"/>
      <c r="D3" s="50"/>
      <c r="E3" s="47"/>
      <c r="F3" s="47"/>
      <c r="G3" s="47"/>
      <c r="H3" s="47"/>
    </row>
    <row r="4" spans="1:8" ht="20.25">
      <c r="A4" s="50" t="s">
        <v>53</v>
      </c>
      <c r="B4" s="50"/>
      <c r="C4" s="50"/>
      <c r="D4" s="50"/>
      <c r="E4" s="47"/>
      <c r="F4" s="47"/>
      <c r="G4" s="47"/>
      <c r="H4" s="47"/>
    </row>
    <row r="5" spans="1:8" ht="20.25">
      <c r="A5" s="50" t="s">
        <v>54</v>
      </c>
      <c r="B5" s="50"/>
      <c r="C5" s="50"/>
      <c r="D5" s="50"/>
      <c r="E5" s="47"/>
      <c r="F5" s="47"/>
      <c r="G5" s="47"/>
      <c r="H5" s="47"/>
    </row>
    <row r="6" spans="1:8" ht="20.25">
      <c r="A6" s="50" t="s">
        <v>55</v>
      </c>
      <c r="B6" s="50"/>
      <c r="C6" s="50"/>
      <c r="D6" s="50"/>
      <c r="E6" s="47"/>
      <c r="F6" s="47"/>
      <c r="G6" s="47"/>
      <c r="H6" s="47"/>
    </row>
    <row r="7" spans="1:8" ht="20.25">
      <c r="A7" s="50" t="s">
        <v>71</v>
      </c>
      <c r="B7" s="50"/>
      <c r="C7" s="50"/>
      <c r="D7" s="50"/>
      <c r="E7" s="47"/>
      <c r="F7" s="47"/>
      <c r="G7" s="47"/>
      <c r="H7" s="47"/>
    </row>
    <row r="8" spans="1:8" ht="20.25">
      <c r="A8" s="51" t="s">
        <v>66</v>
      </c>
      <c r="B8" s="51"/>
      <c r="C8" s="51"/>
      <c r="D8" s="51"/>
      <c r="E8" s="48"/>
      <c r="F8" s="48"/>
    </row>
    <row r="9" spans="1:8" ht="20.25">
      <c r="A9" s="52" t="s">
        <v>72</v>
      </c>
      <c r="B9" s="52"/>
      <c r="C9" s="52"/>
      <c r="D9" s="52"/>
      <c r="E9" s="48"/>
      <c r="F9" s="48"/>
    </row>
    <row r="10" spans="1:8" ht="20.25">
      <c r="A10" s="53" t="s">
        <v>79</v>
      </c>
      <c r="B10" s="53"/>
      <c r="C10" s="53"/>
      <c r="D10" s="53"/>
    </row>
    <row r="11" spans="1:8" ht="15.75">
      <c r="A11" s="1"/>
      <c r="B11" s="1"/>
      <c r="C11" s="1"/>
      <c r="D11" s="1"/>
    </row>
    <row r="12" spans="1:8" ht="20.25">
      <c r="A12" s="49" t="s">
        <v>42</v>
      </c>
      <c r="B12" s="49"/>
      <c r="C12" s="49"/>
      <c r="D12" s="49"/>
    </row>
    <row r="13" spans="1:8" ht="20.25">
      <c r="A13" s="49" t="s">
        <v>51</v>
      </c>
      <c r="B13" s="49"/>
      <c r="C13" s="49"/>
      <c r="D13" s="49"/>
    </row>
    <row r="14" spans="1:8" ht="20.25">
      <c r="A14" s="49" t="s">
        <v>69</v>
      </c>
      <c r="B14" s="49"/>
      <c r="C14" s="49"/>
      <c r="D14" s="49"/>
    </row>
    <row r="15" spans="1:8" ht="13.5" thickBot="1">
      <c r="A15" s="2"/>
      <c r="B15" s="3"/>
      <c r="C15" s="4"/>
      <c r="D15" s="4"/>
    </row>
    <row r="16" spans="1:8" ht="35.450000000000003" customHeight="1" thickTop="1" thickBot="1">
      <c r="A16" s="5" t="s">
        <v>0</v>
      </c>
      <c r="B16" s="6" t="s">
        <v>1</v>
      </c>
      <c r="C16" s="7" t="s">
        <v>2</v>
      </c>
      <c r="D16" s="7" t="s">
        <v>70</v>
      </c>
    </row>
    <row r="17" spans="1:4" ht="19.5" thickTop="1">
      <c r="A17" s="8" t="s">
        <v>3</v>
      </c>
      <c r="B17" s="9" t="s">
        <v>4</v>
      </c>
      <c r="C17" s="10"/>
      <c r="D17" s="11">
        <f>SUM(D18:D23)</f>
        <v>14515.7</v>
      </c>
    </row>
    <row r="18" spans="1:4" ht="37.5">
      <c r="A18" s="12" t="s">
        <v>59</v>
      </c>
      <c r="B18" s="13"/>
      <c r="C18" s="14" t="s">
        <v>58</v>
      </c>
      <c r="D18" s="17">
        <v>1366.4</v>
      </c>
    </row>
    <row r="19" spans="1:4" ht="37.5">
      <c r="A19" s="12" t="s">
        <v>5</v>
      </c>
      <c r="B19" s="13"/>
      <c r="C19" s="14" t="s">
        <v>6</v>
      </c>
      <c r="D19" s="17">
        <v>970.4</v>
      </c>
    </row>
    <row r="20" spans="1:4" ht="56.25">
      <c r="A20" s="12" t="s">
        <v>7</v>
      </c>
      <c r="B20" s="15"/>
      <c r="C20" s="14" t="s">
        <v>8</v>
      </c>
      <c r="D20" s="17">
        <f>11497.8-153.5+12.9-69.3-40</f>
        <v>11247.9</v>
      </c>
    </row>
    <row r="21" spans="1:4" ht="37.5">
      <c r="A21" s="19" t="s">
        <v>56</v>
      </c>
      <c r="B21" s="20"/>
      <c r="C21" s="21" t="s">
        <v>9</v>
      </c>
      <c r="D21" s="17">
        <f>135+100</f>
        <v>235</v>
      </c>
    </row>
    <row r="22" spans="1:4" ht="18.75">
      <c r="A22" s="19" t="s">
        <v>10</v>
      </c>
      <c r="B22" s="20"/>
      <c r="C22" s="21" t="s">
        <v>11</v>
      </c>
      <c r="D22" s="17">
        <v>220</v>
      </c>
    </row>
    <row r="23" spans="1:4" ht="18.75">
      <c r="A23" s="22" t="s">
        <v>12</v>
      </c>
      <c r="B23" s="23"/>
      <c r="C23" s="24" t="s">
        <v>13</v>
      </c>
      <c r="D23" s="18">
        <f>491.2+44.8-60</f>
        <v>476</v>
      </c>
    </row>
    <row r="24" spans="1:4" ht="25.5" customHeight="1">
      <c r="A24" s="25" t="s">
        <v>65</v>
      </c>
      <c r="B24" s="26" t="s">
        <v>62</v>
      </c>
      <c r="C24" s="26"/>
      <c r="D24" s="27">
        <f>D25</f>
        <v>267.2</v>
      </c>
    </row>
    <row r="25" spans="1:4" ht="30.75" customHeight="1">
      <c r="A25" s="19" t="s">
        <v>64</v>
      </c>
      <c r="B25" s="28"/>
      <c r="C25" s="20" t="s">
        <v>63</v>
      </c>
      <c r="D25" s="17">
        <v>267.2</v>
      </c>
    </row>
    <row r="26" spans="1:4" ht="37.5">
      <c r="A26" s="25" t="s">
        <v>14</v>
      </c>
      <c r="B26" s="26" t="s">
        <v>15</v>
      </c>
      <c r="C26" s="26"/>
      <c r="D26" s="27">
        <f>SUM(D27:D29)</f>
        <v>1407.9999999999998</v>
      </c>
    </row>
    <row r="27" spans="1:4" ht="37.5">
      <c r="A27" s="19" t="s">
        <v>57</v>
      </c>
      <c r="B27" s="28"/>
      <c r="C27" s="20" t="s">
        <v>16</v>
      </c>
      <c r="D27" s="17">
        <f>1159.3-20-60+57.6+81.1+10</f>
        <v>1227.9999999999998</v>
      </c>
    </row>
    <row r="28" spans="1:4" ht="18.75">
      <c r="A28" s="19" t="s">
        <v>47</v>
      </c>
      <c r="B28" s="28"/>
      <c r="C28" s="20" t="s">
        <v>45</v>
      </c>
      <c r="D28" s="17">
        <f>180-50</f>
        <v>130</v>
      </c>
    </row>
    <row r="29" spans="1:4" ht="37.5">
      <c r="A29" s="22" t="s">
        <v>48</v>
      </c>
      <c r="B29" s="29"/>
      <c r="C29" s="23" t="s">
        <v>46</v>
      </c>
      <c r="D29" s="18">
        <v>50</v>
      </c>
    </row>
    <row r="30" spans="1:4" ht="18.75">
      <c r="A30" s="25" t="s">
        <v>17</v>
      </c>
      <c r="B30" s="26" t="s">
        <v>18</v>
      </c>
      <c r="C30" s="26"/>
      <c r="D30" s="27">
        <f>SUM(D31:D32)</f>
        <v>3389.2</v>
      </c>
    </row>
    <row r="31" spans="1:4" ht="18.75">
      <c r="A31" s="19" t="s">
        <v>19</v>
      </c>
      <c r="B31" s="28"/>
      <c r="C31" s="20" t="s">
        <v>20</v>
      </c>
      <c r="D31" s="17">
        <f>1117.7+0.1+56.3+302.5</f>
        <v>1476.6</v>
      </c>
    </row>
    <row r="32" spans="1:4" ht="18.75">
      <c r="A32" s="30" t="s">
        <v>21</v>
      </c>
      <c r="B32" s="31"/>
      <c r="C32" s="31" t="s">
        <v>22</v>
      </c>
      <c r="D32" s="32">
        <f>810+952.6+150</f>
        <v>1912.6</v>
      </c>
    </row>
    <row r="33" spans="1:4" ht="18.75">
      <c r="A33" s="25" t="s">
        <v>23</v>
      </c>
      <c r="B33" s="26" t="s">
        <v>24</v>
      </c>
      <c r="C33" s="33"/>
      <c r="D33" s="27">
        <f>SUM(D34:D36)</f>
        <v>16613.599999999999</v>
      </c>
    </row>
    <row r="34" spans="1:4" ht="18.75">
      <c r="A34" s="30" t="s">
        <v>25</v>
      </c>
      <c r="B34" s="34"/>
      <c r="C34" s="31" t="s">
        <v>26</v>
      </c>
      <c r="D34" s="32">
        <f>1311.6+121.2</f>
        <v>1432.8</v>
      </c>
    </row>
    <row r="35" spans="1:4" ht="24.2" customHeight="1">
      <c r="A35" s="19" t="s">
        <v>27</v>
      </c>
      <c r="B35" s="28"/>
      <c r="C35" s="20" t="s">
        <v>28</v>
      </c>
      <c r="D35" s="17">
        <f>377.2+100+3325+3047.8</f>
        <v>6850</v>
      </c>
    </row>
    <row r="36" spans="1:4" ht="24.2" customHeight="1">
      <c r="A36" s="19" t="s">
        <v>50</v>
      </c>
      <c r="B36" s="28"/>
      <c r="C36" s="20" t="s">
        <v>49</v>
      </c>
      <c r="D36" s="17">
        <f>5544.1-208.6+288.8+50-20-70-272.5+0.8+2919-0.8+200-100-50+50</f>
        <v>8330.8000000000011</v>
      </c>
    </row>
    <row r="37" spans="1:4" ht="18.75">
      <c r="A37" s="25" t="s">
        <v>29</v>
      </c>
      <c r="B37" s="26" t="s">
        <v>30</v>
      </c>
      <c r="C37" s="26"/>
      <c r="D37" s="27">
        <f>SUM(D38:D39)</f>
        <v>23771.300000000003</v>
      </c>
    </row>
    <row r="38" spans="1:4" ht="18.75">
      <c r="A38" s="35" t="s">
        <v>31</v>
      </c>
      <c r="B38" s="36"/>
      <c r="C38" s="36" t="s">
        <v>32</v>
      </c>
      <c r="D38" s="37">
        <f>23539.4+184-56.3</f>
        <v>23667.100000000002</v>
      </c>
    </row>
    <row r="39" spans="1:4" ht="18.75">
      <c r="A39" s="22" t="s">
        <v>34</v>
      </c>
      <c r="B39" s="23"/>
      <c r="C39" s="23" t="s">
        <v>33</v>
      </c>
      <c r="D39" s="18">
        <f>254.2-150</f>
        <v>104.19999999999999</v>
      </c>
    </row>
    <row r="40" spans="1:4" ht="18.75">
      <c r="A40" s="25" t="s">
        <v>36</v>
      </c>
      <c r="B40" s="26" t="s">
        <v>37</v>
      </c>
      <c r="C40" s="33"/>
      <c r="D40" s="27">
        <f>SUM(D41:D43)</f>
        <v>1954.8000000000002</v>
      </c>
    </row>
    <row r="41" spans="1:4" ht="18.75">
      <c r="A41" s="30" t="s">
        <v>38</v>
      </c>
      <c r="B41" s="31"/>
      <c r="C41" s="31" t="s">
        <v>39</v>
      </c>
      <c r="D41" s="32">
        <f>550+11.4</f>
        <v>561.4</v>
      </c>
    </row>
    <row r="42" spans="1:4" ht="18.75">
      <c r="A42" s="38" t="s">
        <v>68</v>
      </c>
      <c r="B42" s="33"/>
      <c r="C42" s="33" t="s">
        <v>67</v>
      </c>
      <c r="D42" s="39">
        <v>0</v>
      </c>
    </row>
    <row r="43" spans="1:4" ht="18.75">
      <c r="A43" s="38" t="s">
        <v>74</v>
      </c>
      <c r="B43" s="33"/>
      <c r="C43" s="33" t="s">
        <v>73</v>
      </c>
      <c r="D43" s="39">
        <v>1393.4</v>
      </c>
    </row>
    <row r="44" spans="1:4" ht="18.75">
      <c r="A44" s="25" t="s">
        <v>35</v>
      </c>
      <c r="B44" s="26" t="s">
        <v>40</v>
      </c>
      <c r="C44" s="26"/>
      <c r="D44" s="27">
        <f>D45</f>
        <v>280</v>
      </c>
    </row>
    <row r="45" spans="1:4" ht="18.75">
      <c r="A45" s="40" t="s">
        <v>61</v>
      </c>
      <c r="B45" s="41"/>
      <c r="C45" s="42" t="s">
        <v>60</v>
      </c>
      <c r="D45" s="43">
        <v>280</v>
      </c>
    </row>
    <row r="46" spans="1:4" ht="18.75">
      <c r="A46" s="25" t="s">
        <v>77</v>
      </c>
      <c r="B46" s="26" t="s">
        <v>75</v>
      </c>
      <c r="C46" s="26"/>
      <c r="D46" s="27">
        <f>D47</f>
        <v>50</v>
      </c>
    </row>
    <row r="47" spans="1:4" ht="32.25" customHeight="1" thickBot="1">
      <c r="A47" s="40" t="s">
        <v>78</v>
      </c>
      <c r="B47" s="41"/>
      <c r="C47" s="42" t="s">
        <v>76</v>
      </c>
      <c r="D47" s="43">
        <v>50</v>
      </c>
    </row>
    <row r="48" spans="1:4" ht="35.450000000000003" customHeight="1" thickBot="1">
      <c r="A48" s="44" t="s">
        <v>41</v>
      </c>
      <c r="B48" s="45"/>
      <c r="C48" s="45"/>
      <c r="D48" s="46">
        <f>D17+D24+D26+D30+D33+D37+D40+D44+D46</f>
        <v>62249.8</v>
      </c>
    </row>
  </sheetData>
  <mergeCells count="13">
    <mergeCell ref="A6:D6"/>
    <mergeCell ref="A1:D1"/>
    <mergeCell ref="A2:D2"/>
    <mergeCell ref="A3:D3"/>
    <mergeCell ref="A4:D4"/>
    <mergeCell ref="A5:D5"/>
    <mergeCell ref="A14:D14"/>
    <mergeCell ref="A7:D7"/>
    <mergeCell ref="A8:D8"/>
    <mergeCell ref="A9:D9"/>
    <mergeCell ref="A10:D10"/>
    <mergeCell ref="A12:D12"/>
    <mergeCell ref="A13:D13"/>
  </mergeCells>
  <printOptions horizontalCentered="1"/>
  <pageMargins left="1.1023622047244095" right="0.9055118110236221" top="0.78740157480314965" bottom="0.78740157480314965" header="0.51181102362204722" footer="0.51181102362204722"/>
  <pageSetup paperSize="9" scale="63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VI</vt:lpstr>
      <vt:lpstr>VI!Область_печати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2018-12-12T08:20:14Z</cp:lastPrinted>
  <dcterms:created xsi:type="dcterms:W3CDTF">2015-02-17T06:06:32Z</dcterms:created>
  <dcterms:modified xsi:type="dcterms:W3CDTF">2020-06-25T07:41:12Z</dcterms:modified>
</cp:coreProperties>
</file>