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20" windowWidth="19440" windowHeight="8745"/>
  </bookViews>
  <sheets>
    <sheet name="бюджет (28.11)" sheetId="39" r:id="rId1"/>
  </sheets>
  <definedNames>
    <definedName name="_xlnm._FilterDatabase" localSheetId="0" hidden="1">'бюджет (28.11)'!$A$14:$I$230</definedName>
    <definedName name="_xlnm.Print_Titles" localSheetId="0">'бюджет (28.11)'!$14:$15</definedName>
    <definedName name="_xlnm.Print_Area" localSheetId="0">'бюджет (28.11)'!$A$1:$I$231</definedName>
  </definedNames>
  <calcPr calcId="125725"/>
</workbook>
</file>

<file path=xl/calcChain.xml><?xml version="1.0" encoding="utf-8"?>
<calcChain xmlns="http://schemas.openxmlformats.org/spreadsheetml/2006/main">
  <c r="I91" i="39"/>
  <c r="I90" l="1"/>
  <c r="I89" s="1"/>
  <c r="I228" l="1"/>
  <c r="I227" s="1"/>
  <c r="I226" s="1"/>
  <c r="I225" s="1"/>
  <c r="I223"/>
  <c r="I222" s="1"/>
  <c r="I221" s="1"/>
  <c r="I218"/>
  <c r="I215" s="1"/>
  <c r="I216"/>
  <c r="I212"/>
  <c r="I211" s="1"/>
  <c r="I210" s="1"/>
  <c r="I209" s="1"/>
  <c r="I204"/>
  <c r="I203" s="1"/>
  <c r="I202" s="1"/>
  <c r="I197"/>
  <c r="I196"/>
  <c r="I195" s="1"/>
  <c r="I193"/>
  <c r="I192" s="1"/>
  <c r="I191" s="1"/>
  <c r="I190" s="1"/>
  <c r="I187"/>
  <c r="I186" s="1"/>
  <c r="I185" s="1"/>
  <c r="I183"/>
  <c r="I182" s="1"/>
  <c r="I181" s="1"/>
  <c r="I180" s="1"/>
  <c r="I177"/>
  <c r="I175"/>
  <c r="I173"/>
  <c r="I172"/>
  <c r="I171" s="1"/>
  <c r="I170" s="1"/>
  <c r="I169" s="1"/>
  <c r="I168" s="1"/>
  <c r="I167" s="1"/>
  <c r="I165"/>
  <c r="I164" s="1"/>
  <c r="I162"/>
  <c r="I160"/>
  <c r="I158"/>
  <c r="I156"/>
  <c r="I152"/>
  <c r="I151"/>
  <c r="I150" s="1"/>
  <c r="I148"/>
  <c r="I147" s="1"/>
  <c r="I146" s="1"/>
  <c r="I144"/>
  <c r="I143" s="1"/>
  <c r="I142" s="1"/>
  <c r="I139"/>
  <c r="I138" s="1"/>
  <c r="I137" s="1"/>
  <c r="I135"/>
  <c r="I134" s="1"/>
  <c r="I133" s="1"/>
  <c r="I130"/>
  <c r="I128"/>
  <c r="I122"/>
  <c r="I120"/>
  <c r="I119" s="1"/>
  <c r="I118" s="1"/>
  <c r="I116"/>
  <c r="I115" s="1"/>
  <c r="I114" s="1"/>
  <c r="I111"/>
  <c r="I109"/>
  <c r="I102"/>
  <c r="I101" s="1"/>
  <c r="I100" s="1"/>
  <c r="I99" s="1"/>
  <c r="I98" s="1"/>
  <c r="I97"/>
  <c r="I96" s="1"/>
  <c r="I88"/>
  <c r="I86"/>
  <c r="I85" s="1"/>
  <c r="I83"/>
  <c r="I82" s="1"/>
  <c r="I80"/>
  <c r="I79" s="1"/>
  <c r="I72"/>
  <c r="I71" s="1"/>
  <c r="I70" s="1"/>
  <c r="I69" s="1"/>
  <c r="I68" s="1"/>
  <c r="I66"/>
  <c r="I64"/>
  <c r="I62"/>
  <c r="I60"/>
  <c r="I56"/>
  <c r="I55" s="1"/>
  <c r="I54" s="1"/>
  <c r="I51"/>
  <c r="I50" s="1"/>
  <c r="I49" s="1"/>
  <c r="I48" s="1"/>
  <c r="I46"/>
  <c r="I45" s="1"/>
  <c r="I44" s="1"/>
  <c r="I43" s="1"/>
  <c r="I41"/>
  <c r="I39"/>
  <c r="I37"/>
  <c r="I33"/>
  <c r="I32" s="1"/>
  <c r="I30"/>
  <c r="I29" s="1"/>
  <c r="I25"/>
  <c r="I23"/>
  <c r="I21"/>
  <c r="I179" l="1"/>
  <c r="I20"/>
  <c r="I19" s="1"/>
  <c r="I78"/>
  <c r="I77" s="1"/>
  <c r="I108"/>
  <c r="I107" s="1"/>
  <c r="I106" s="1"/>
  <c r="I105" s="1"/>
  <c r="I59"/>
  <c r="I58" s="1"/>
  <c r="I53" s="1"/>
  <c r="I132"/>
  <c r="I155"/>
  <c r="I154" s="1"/>
  <c r="I141" s="1"/>
  <c r="I36"/>
  <c r="I35" s="1"/>
  <c r="I166"/>
  <c r="I127"/>
  <c r="I126" s="1"/>
  <c r="I125" s="1"/>
  <c r="I94"/>
  <c r="I93" s="1"/>
  <c r="I92" s="1"/>
  <c r="I95"/>
  <c r="I201"/>
  <c r="I200"/>
  <c r="I199" s="1"/>
  <c r="I76"/>
  <c r="I75" s="1"/>
  <c r="I189"/>
  <c r="I214"/>
  <c r="I208" s="1"/>
  <c r="I207" s="1"/>
  <c r="I104"/>
  <c r="I113"/>
  <c r="I124" l="1"/>
  <c r="I18"/>
  <c r="I17" s="1"/>
  <c r="I16" s="1"/>
  <c r="I230" s="1"/>
</calcChain>
</file>

<file path=xl/sharedStrings.xml><?xml version="1.0" encoding="utf-8"?>
<sst xmlns="http://schemas.openxmlformats.org/spreadsheetml/2006/main" count="1133" uniqueCount="271">
  <si>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</si>
  <si>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</si>
  <si>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</si>
  <si>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</si>
  <si>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</si>
  <si>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</si>
  <si>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</si>
  <si>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</si>
  <si>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</si>
  <si>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</si>
  <si>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</si>
  <si>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</si>
  <si>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</si>
  <si>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</si>
  <si>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</si>
  <si>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</si>
  <si>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</si>
  <si>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</si>
  <si>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</si>
  <si>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</si>
  <si>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</si>
  <si>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</si>
  <si>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</si>
  <si>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</si>
  <si>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</si>
  <si>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</si>
  <si>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</si>
  <si>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</si>
  <si>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</si>
  <si>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</si>
  <si>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</si>
  <si>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</si>
  <si>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</si>
  <si>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</si>
  <si>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</si>
  <si>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</si>
  <si>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</si>
  <si>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</si>
  <si>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</si>
  <si>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</si>
  <si>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</si>
  <si>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</si>
  <si>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</si>
  <si>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</si>
  <si>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</si>
  <si>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</si>
  <si>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</si>
  <si>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</si>
  <si>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</si>
  <si>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</si>
  <si>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</si>
  <si>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</si>
  <si>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</si>
  <si>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</si>
  <si>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</si>
  <si>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</si>
  <si>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</si>
  <si>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</si>
  <si>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</si>
  <si>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</si>
  <si>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</si>
  <si>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</si>
  <si>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</si>
  <si>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</si>
  <si>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</si>
  <si>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</si>
  <si>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</si>
  <si>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</si>
  <si>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</si>
  <si>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</si>
  <si>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</si>
  <si>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</si>
  <si>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</si>
  <si>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</si>
  <si>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</si>
  <si>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</si>
  <si>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98 9 09 96060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</si>
  <si>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</si>
  <si>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</si>
  <si>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</si>
  <si>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</si>
  <si>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</si>
  <si>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</si>
  <si>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</si>
  <si>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</si>
  <si>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</si>
  <si>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</si>
  <si>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</si>
  <si>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</si>
  <si>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</si>
  <si>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</si>
  <si>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</si>
  <si>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</si>
  <si>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</si>
  <si>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</si>
  <si>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</si>
  <si>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</si>
  <si>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</si>
  <si>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</si>
  <si>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</si>
  <si>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</si>
  <si>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</si>
  <si>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 xml:space="preserve">Обучение  должностных лиц  по гражданской обороне и защите населения от чрезвычайных ситуаций </t>
  </si>
  <si>
    <t>06 1 01 13190</t>
  </si>
  <si>
    <t>06 1 02 13200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</si>
  <si>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</si>
  <si>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Приобретение оборудования для объектов защиты и пунктов временного размещения населения</t>
  </si>
  <si>
    <t>Основное мероприятие "Приобретение оборудования для объектов защиты и пунктов временного размещения населения"</t>
  </si>
  <si>
    <t>06 1 02 00000</t>
  </si>
  <si>
    <t>Основное мероприятие "Подготовка руководящего состава, специалистов и населения к действиям в чрезвычайных ситуациях"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</si>
  <si>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</si>
  <si>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</si>
  <si>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</si>
  <si>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</si>
  <si>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</si>
  <si>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</si>
  <si>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</si>
  <si>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</si>
  <si>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</si>
  <si>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</si>
  <si>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</si>
  <si>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</si>
  <si>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</si>
  <si>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</si>
  <si>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</si>
  <si>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</si>
  <si>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</si>
  <si>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</si>
  <si>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</si>
  <si>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</si>
  <si>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</si>
  <si>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</si>
  <si>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</si>
  <si>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</si>
  <si>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</si>
  <si>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</si>
  <si>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</si>
  <si>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</si>
  <si>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</si>
  <si>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</si>
  <si>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</si>
  <si>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</si>
  <si>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</si>
  <si>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>98 9 09 15360</t>
  </si>
  <si>
    <t xml:space="preserve">Расходы на озеленение </t>
  </si>
  <si>
    <t xml:space="preserve">Организация и содержание мест захоронения </t>
  </si>
  <si>
    <t xml:space="preserve">Организация сбора и вывоза бытовых отходов и мусора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</si>
  <si>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</si>
  <si>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</si>
  <si>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</si>
  <si>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</si>
  <si>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</si>
  <si>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</si>
  <si>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</si>
  <si>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</si>
  <si>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</si>
  <si>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</si>
  <si>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</si>
  <si>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</si>
  <si>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Организация и проведение мероприятий в сфере культуры</t>
  </si>
  <si>
    <t>Основное мероприятие "Развитие культуры и модернизация учреждений культуры"</t>
  </si>
  <si>
    <t>13 1 01 00000</t>
  </si>
  <si>
    <t>13 1 01 00240</t>
  </si>
  <si>
    <t>Основное мероприятие "Мероприятия организационного характера"</t>
  </si>
  <si>
    <t>13 1 02 00000</t>
  </si>
  <si>
    <t>13 1 02 11560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</si>
  <si>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</si>
  <si>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</si>
  <si>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</si>
  <si>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</si>
  <si>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</si>
  <si>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</si>
  <si>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</si>
  <si>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</si>
  <si>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</si>
  <si>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</si>
  <si>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</si>
  <si>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</si>
  <si>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</si>
  <si>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</si>
  <si>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</si>
  <si>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</si>
  <si>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</si>
  <si>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</si>
  <si>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</si>
  <si>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</si>
  <si>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</si>
  <si>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</si>
  <si>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</si>
  <si>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</si>
  <si>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</si>
  <si>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</si>
  <si>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</si>
  <si>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</si>
  <si>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</si>
  <si>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</si>
  <si>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</si>
  <si>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</si>
  <si>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</si>
  <si>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</si>
  <si>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</si>
  <si>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</si>
  <si>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</si>
  <si>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</si>
  <si>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</si>
  <si>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</si>
  <si>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</si>
  <si>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</si>
  <si>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</si>
  <si>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</si>
  <si>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>98 9 09 15500</t>
  </si>
  <si>
    <t>Мероприятия в области коммунального хозяйства</t>
  </si>
  <si>
    <t xml:space="preserve">Мероприятия по землеустройству и землепользованию </t>
  </si>
  <si>
    <t xml:space="preserve">Ремонт автомобильных дорог общего пользования местного значения </t>
  </si>
  <si>
    <t>Социальное обеспечение населения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</si>
  <si>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</si>
  <si>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1А 0 00 00000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</si>
  <si>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</si>
  <si>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1А 0 00 S0750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</si>
  <si>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</si>
  <si>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</si>
  <si>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</si>
  <si>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</si>
  <si>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</si>
  <si>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</si>
  <si>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</si>
  <si>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</si>
  <si>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</si>
  <si>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11 1 01 S0140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</si>
  <si>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</si>
  <si>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</si>
  <si>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</si>
  <si>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</si>
  <si>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</si>
  <si>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</si>
  <si>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</si>
  <si>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</si>
  <si>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</si>
  <si>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</si>
  <si>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</si>
  <si>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7D 0 F2 55550</t>
  </si>
  <si>
    <t>7D 0 F2 00000</t>
  </si>
  <si>
    <t>Реализация программ формирования современной городской среды</t>
  </si>
  <si>
    <t>Федеральный проект "Формирование комфортной городской среды"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</si>
  <si>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</si>
  <si>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</si>
  <si>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</si>
  <si>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</si>
  <si>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</si>
  <si>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 xml:space="preserve">   Приладожское городское поселение Кировского муниципального района Ленинградской области на 2020год</t>
  </si>
  <si>
    <t>Бюджетные ассигнования на 2020 год (тысяч рублей)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</si>
  <si>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</si>
  <si>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</si>
  <si>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</si>
  <si>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</si>
  <si>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</si>
  <si>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</si>
  <si>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</si>
  <si>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</si>
  <si>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</si>
  <si>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</si>
  <si>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</si>
  <si>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</si>
  <si>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</si>
  <si>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</si>
  <si>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13 1 01 S4840</t>
  </si>
  <si>
    <t>Поддержка развития общественной инфраструктуры муниципального значения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</si>
  <si>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</si>
  <si>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</si>
  <si>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Иные закупки товаров, работ и услуг для обеспечения государственных (муниципальных) нужд</t>
  </si>
  <si>
    <t>от  "4"декабря 2019 г.  № 40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</si>
</sst>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4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15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49" fontId="0" fillId="2" borderId="0" xfId="0" applyNumberForma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 wrapText="1"/>
    </xf>
    <xf numFmtId="49" fontId="8" fillId="2" borderId="4" xfId="1" applyNumberFormat="1" applyFont="1" applyFill="1" applyBorder="1" applyAlignment="1" applyProtection="1">
      <alignment horizontal="center" vertical="center" wrapText="1"/>
    </xf>
    <xf numFmtId="49" fontId="10" fillId="2" borderId="5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right"/>
    </xf>
    <xf numFmtId="49" fontId="11" fillId="2" borderId="8" xfId="0" applyNumberFormat="1" applyFont="1" applyFill="1" applyBorder="1" applyAlignment="1">
      <alignment horizontal="left" wrapText="1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164" fontId="11" fillId="2" borderId="11" xfId="0" applyNumberFormat="1" applyFont="1" applyFill="1" applyBorder="1" applyAlignment="1">
      <alignment horizontal="right"/>
    </xf>
    <xf numFmtId="49" fontId="11" fillId="2" borderId="12" xfId="0" applyNumberFormat="1" applyFont="1" applyFill="1" applyBorder="1" applyAlignment="1">
      <alignment horizontal="left" wrapText="1"/>
    </xf>
    <xf numFmtId="49" fontId="11" fillId="2" borderId="13" xfId="0" applyNumberFormat="1" applyFont="1" applyFill="1" applyBorder="1" applyAlignment="1">
      <alignment horizontal="center"/>
    </xf>
    <xf numFmtId="164" fontId="11" fillId="2" borderId="14" xfId="0" applyNumberFormat="1" applyFont="1" applyFill="1" applyBorder="1" applyAlignment="1">
      <alignment horizontal="right"/>
    </xf>
    <xf numFmtId="49" fontId="10" fillId="2" borderId="15" xfId="0" applyNumberFormat="1" applyFont="1" applyFill="1" applyBorder="1" applyAlignment="1">
      <alignment horizontal="left" wrapText="1"/>
    </xf>
    <xf numFmtId="49" fontId="11" fillId="2" borderId="16" xfId="0" applyNumberFormat="1" applyFont="1" applyFill="1" applyBorder="1" applyAlignment="1">
      <alignment horizontal="left" wrapText="1"/>
    </xf>
    <xf numFmtId="49" fontId="11" fillId="2" borderId="17" xfId="0" applyNumberFormat="1" applyFont="1" applyFill="1" applyBorder="1" applyAlignment="1">
      <alignment horizontal="center"/>
    </xf>
    <xf numFmtId="164" fontId="11" fillId="2" borderId="18" xfId="0" applyNumberFormat="1" applyFont="1" applyFill="1" applyBorder="1" applyAlignment="1">
      <alignment horizontal="right"/>
    </xf>
    <xf numFmtId="49" fontId="14" fillId="2" borderId="19" xfId="0" applyNumberFormat="1" applyFont="1" applyFill="1" applyBorder="1" applyAlignment="1">
      <alignment horizontal="left" wrapText="1"/>
    </xf>
    <xf numFmtId="49" fontId="13" fillId="2" borderId="10" xfId="0" applyNumberFormat="1" applyFont="1" applyFill="1" applyBorder="1" applyAlignment="1">
      <alignment horizontal="center"/>
    </xf>
    <xf numFmtId="49" fontId="11" fillId="2" borderId="20" xfId="0" applyNumberFormat="1" applyFont="1" applyFill="1" applyBorder="1" applyAlignment="1">
      <alignment horizontal="left" wrapText="1"/>
    </xf>
    <xf numFmtId="49" fontId="11" fillId="2" borderId="21" xfId="0" applyNumberFormat="1" applyFont="1" applyFill="1" applyBorder="1" applyAlignment="1">
      <alignment horizontal="center"/>
    </xf>
    <xf numFmtId="49" fontId="14" fillId="2" borderId="22" xfId="0" applyNumberFormat="1" applyFont="1" applyFill="1" applyBorder="1" applyAlignment="1">
      <alignment horizontal="left" wrapText="1"/>
    </xf>
    <xf numFmtId="49" fontId="13" fillId="2" borderId="17" xfId="0" applyNumberFormat="1" applyFont="1" applyFill="1" applyBorder="1" applyAlignment="1">
      <alignment horizontal="center"/>
    </xf>
    <xf numFmtId="49" fontId="14" fillId="2" borderId="23" xfId="0" applyNumberFormat="1" applyFont="1" applyFill="1" applyBorder="1" applyAlignment="1">
      <alignment horizontal="left" wrapText="1"/>
    </xf>
    <xf numFmtId="49" fontId="13" fillId="2" borderId="24" xfId="0" applyNumberFormat="1" applyFont="1" applyFill="1" applyBorder="1" applyAlignment="1">
      <alignment horizontal="center"/>
    </xf>
    <xf numFmtId="49" fontId="14" fillId="2" borderId="26" xfId="0" applyNumberFormat="1" applyFont="1" applyFill="1" applyBorder="1" applyAlignment="1">
      <alignment horizontal="left" wrapText="1"/>
    </xf>
    <xf numFmtId="49" fontId="13" fillId="2" borderId="27" xfId="0" applyNumberFormat="1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left" wrapText="1"/>
    </xf>
    <xf numFmtId="166" fontId="10" fillId="2" borderId="16" xfId="0" applyNumberFormat="1" applyFont="1" applyFill="1" applyBorder="1" applyAlignment="1">
      <alignment horizontal="left" wrapText="1"/>
    </xf>
    <xf numFmtId="49" fontId="15" fillId="2" borderId="10" xfId="0" applyNumberFormat="1" applyFont="1" applyFill="1" applyBorder="1" applyAlignment="1">
      <alignment horizontal="center"/>
    </xf>
    <xf numFmtId="49" fontId="15" fillId="2" borderId="21" xfId="0" applyNumberFormat="1" applyFont="1" applyFill="1" applyBorder="1" applyAlignment="1">
      <alignment horizontal="center"/>
    </xf>
    <xf numFmtId="49" fontId="10" fillId="2" borderId="21" xfId="0" applyNumberFormat="1" applyFont="1" applyFill="1" applyBorder="1" applyAlignment="1">
      <alignment horizontal="center"/>
    </xf>
    <xf numFmtId="49" fontId="14" fillId="2" borderId="10" xfId="0" applyNumberFormat="1" applyFont="1" applyFill="1" applyBorder="1" applyAlignment="1">
      <alignment horizontal="center"/>
    </xf>
    <xf numFmtId="0" fontId="10" fillId="2" borderId="30" xfId="0" applyNumberFormat="1" applyFont="1" applyFill="1" applyBorder="1" applyAlignment="1">
      <alignment horizontal="left" wrapText="1"/>
    </xf>
    <xf numFmtId="49" fontId="15" fillId="2" borderId="17" xfId="0" applyNumberFormat="1" applyFont="1" applyFill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/>
    </xf>
    <xf numFmtId="49" fontId="14" fillId="2" borderId="17" xfId="0" applyNumberFormat="1" applyFont="1" applyFill="1" applyBorder="1" applyAlignment="1">
      <alignment horizontal="center"/>
    </xf>
    <xf numFmtId="49" fontId="15" fillId="2" borderId="13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49" fontId="14" fillId="2" borderId="31" xfId="0" applyNumberFormat="1" applyFont="1" applyFill="1" applyBorder="1" applyAlignment="1">
      <alignment horizontal="left" wrapText="1"/>
    </xf>
    <xf numFmtId="49" fontId="11" fillId="2" borderId="30" xfId="0" applyNumberFormat="1" applyFont="1" applyFill="1" applyBorder="1" applyAlignment="1">
      <alignment horizontal="left" wrapText="1"/>
    </xf>
    <xf numFmtId="0" fontId="11" fillId="2" borderId="20" xfId="0" applyFont="1" applyFill="1" applyBorder="1" applyAlignment="1">
      <alignment horizontal="left" wrapText="1"/>
    </xf>
    <xf numFmtId="49" fontId="10" fillId="2" borderId="33" xfId="0" applyNumberFormat="1" applyFont="1" applyFill="1" applyBorder="1" applyAlignment="1">
      <alignment horizontal="left" wrapText="1"/>
    </xf>
    <xf numFmtId="49" fontId="14" fillId="2" borderId="34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left" wrapText="1"/>
    </xf>
    <xf numFmtId="49" fontId="14" fillId="2" borderId="27" xfId="0" applyNumberFormat="1" applyFont="1" applyFill="1" applyBorder="1" applyAlignment="1">
      <alignment horizontal="center"/>
    </xf>
    <xf numFmtId="164" fontId="14" fillId="2" borderId="32" xfId="0" applyNumberFormat="1" applyFont="1" applyFill="1" applyBorder="1" applyAlignment="1">
      <alignment horizontal="right"/>
    </xf>
    <xf numFmtId="49" fontId="11" fillId="2" borderId="33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center"/>
    </xf>
    <xf numFmtId="49" fontId="14" fillId="2" borderId="33" xfId="0" applyNumberFormat="1" applyFont="1" applyFill="1" applyBorder="1" applyAlignment="1">
      <alignment horizontal="left" wrapText="1"/>
    </xf>
    <xf numFmtId="0" fontId="11" fillId="2" borderId="20" xfId="0" applyNumberFormat="1" applyFont="1" applyFill="1" applyBorder="1" applyAlignment="1">
      <alignment horizontal="left" wrapText="1"/>
    </xf>
    <xf numFmtId="49" fontId="11" fillId="2" borderId="36" xfId="0" applyNumberFormat="1" applyFont="1" applyFill="1" applyBorder="1" applyAlignment="1">
      <alignment horizontal="left" wrapText="1"/>
    </xf>
    <xf numFmtId="49" fontId="12" fillId="2" borderId="17" xfId="0" applyNumberFormat="1" applyFont="1" applyFill="1" applyBorder="1" applyAlignment="1">
      <alignment horizontal="center"/>
    </xf>
    <xf numFmtId="49" fontId="11" fillId="2" borderId="37" xfId="0" applyNumberFormat="1" applyFont="1" applyFill="1" applyBorder="1" applyAlignment="1">
      <alignment horizontal="left" wrapText="1"/>
    </xf>
    <xf numFmtId="0" fontId="11" fillId="2" borderId="33" xfId="0" applyNumberFormat="1" applyFont="1" applyFill="1" applyBorder="1" applyAlignment="1">
      <alignment horizontal="left" wrapText="1"/>
    </xf>
    <xf numFmtId="49" fontId="15" fillId="2" borderId="20" xfId="0" applyNumberFormat="1" applyFont="1" applyFill="1" applyBorder="1" applyAlignment="1">
      <alignment horizontal="left" wrapText="1"/>
    </xf>
    <xf numFmtId="0" fontId="11" fillId="2" borderId="38" xfId="0" applyNumberFormat="1" applyFont="1" applyFill="1" applyBorder="1" applyAlignment="1">
      <alignment horizontal="left" wrapText="1"/>
    </xf>
    <xf numFmtId="49" fontId="11" fillId="2" borderId="34" xfId="0" applyNumberFormat="1" applyFont="1" applyFill="1" applyBorder="1" applyAlignment="1">
      <alignment horizontal="center"/>
    </xf>
    <xf numFmtId="49" fontId="13" fillId="2" borderId="34" xfId="0" applyNumberFormat="1" applyFont="1" applyFill="1" applyBorder="1" applyAlignment="1">
      <alignment horizontal="center"/>
    </xf>
    <xf numFmtId="0" fontId="11" fillId="2" borderId="15" xfId="0" applyNumberFormat="1" applyFont="1" applyFill="1" applyBorder="1" applyAlignment="1">
      <alignment horizontal="left" wrapText="1"/>
    </xf>
    <xf numFmtId="0" fontId="11" fillId="2" borderId="39" xfId="0" applyNumberFormat="1" applyFont="1" applyFill="1" applyBorder="1" applyAlignment="1">
      <alignment horizontal="left" wrapText="1"/>
    </xf>
    <xf numFmtId="0" fontId="11" fillId="2" borderId="22" xfId="0" applyNumberFormat="1" applyFont="1" applyFill="1" applyBorder="1" applyAlignment="1">
      <alignment horizontal="left" wrapText="1"/>
    </xf>
    <xf numFmtId="49" fontId="12" fillId="2" borderId="13" xfId="0" applyNumberFormat="1" applyFont="1" applyFill="1" applyBorder="1" applyAlignment="1">
      <alignment horizontal="center"/>
    </xf>
    <xf numFmtId="49" fontId="12" fillId="2" borderId="21" xfId="0" applyNumberFormat="1" applyFont="1" applyFill="1" applyBorder="1" applyAlignment="1">
      <alignment horizontal="center"/>
    </xf>
    <xf numFmtId="49" fontId="10" fillId="2" borderId="39" xfId="0" applyNumberFormat="1" applyFont="1" applyFill="1" applyBorder="1" applyAlignment="1">
      <alignment horizontal="left" wrapText="1"/>
    </xf>
    <xf numFmtId="49" fontId="10" fillId="2" borderId="30" xfId="0" applyNumberFormat="1" applyFont="1" applyFill="1" applyBorder="1" applyAlignment="1">
      <alignment horizontal="left" wrapText="1"/>
    </xf>
    <xf numFmtId="49" fontId="10" fillId="2" borderId="36" xfId="0" applyNumberFormat="1" applyFont="1" applyFill="1" applyBorder="1" applyAlignment="1">
      <alignment horizontal="left" wrapText="1"/>
    </xf>
    <xf numFmtId="0" fontId="11" fillId="2" borderId="41" xfId="0" applyNumberFormat="1" applyFont="1" applyFill="1" applyBorder="1" applyAlignment="1">
      <alignment horizontal="left" wrapText="1"/>
    </xf>
    <xf numFmtId="0" fontId="11" fillId="2" borderId="30" xfId="0" applyNumberFormat="1" applyFont="1" applyFill="1" applyBorder="1" applyAlignment="1">
      <alignment horizontal="left" wrapText="1"/>
    </xf>
    <xf numFmtId="49" fontId="12" fillId="2" borderId="10" xfId="0" applyNumberFormat="1" applyFont="1" applyFill="1" applyBorder="1" applyAlignment="1">
      <alignment horizontal="center"/>
    </xf>
    <xf numFmtId="0" fontId="11" fillId="2" borderId="16" xfId="0" applyNumberFormat="1" applyFont="1" applyFill="1" applyBorder="1" applyAlignment="1">
      <alignment horizontal="left" wrapText="1"/>
    </xf>
    <xf numFmtId="49" fontId="10" fillId="2" borderId="42" xfId="0" applyNumberFormat="1" applyFont="1" applyFill="1" applyBorder="1" applyAlignment="1">
      <alignment horizontal="left" wrapText="1"/>
    </xf>
    <xf numFmtId="0" fontId="11" fillId="2" borderId="17" xfId="0" applyNumberFormat="1" applyFont="1" applyFill="1" applyBorder="1" applyAlignment="1">
      <alignment horizontal="center"/>
    </xf>
    <xf numFmtId="49" fontId="14" fillId="2" borderId="35" xfId="0" applyNumberFormat="1" applyFont="1" applyFill="1" applyBorder="1" applyAlignment="1">
      <alignment horizontal="center"/>
    </xf>
    <xf numFmtId="49" fontId="13" fillId="2" borderId="35" xfId="0" applyNumberFormat="1" applyFont="1" applyFill="1" applyBorder="1" applyAlignment="1">
      <alignment horizontal="center"/>
    </xf>
    <xf numFmtId="49" fontId="14" fillId="2" borderId="24" xfId="0" applyNumberFormat="1" applyFont="1" applyFill="1" applyBorder="1" applyAlignment="1">
      <alignment horizontal="center"/>
    </xf>
    <xf numFmtId="164" fontId="14" fillId="2" borderId="25" xfId="0" applyNumberFormat="1" applyFont="1" applyFill="1" applyBorder="1" applyAlignment="1">
      <alignment horizontal="right"/>
    </xf>
    <xf numFmtId="49" fontId="12" fillId="2" borderId="43" xfId="0" applyNumberFormat="1" applyFont="1" applyFill="1" applyBorder="1" applyAlignment="1">
      <alignment horizontal="left" wrapText="1"/>
    </xf>
    <xf numFmtId="0" fontId="11" fillId="2" borderId="44" xfId="0" applyNumberFormat="1" applyFont="1" applyFill="1" applyBorder="1" applyAlignment="1">
      <alignment horizontal="left" wrapText="1"/>
    </xf>
    <xf numFmtId="49" fontId="12" fillId="2" borderId="35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center"/>
    </xf>
    <xf numFmtId="0" fontId="11" fillId="2" borderId="42" xfId="0" applyNumberFormat="1" applyFont="1" applyFill="1" applyBorder="1" applyAlignment="1">
      <alignment horizontal="left" wrapText="1"/>
    </xf>
    <xf numFmtId="0" fontId="11" fillId="2" borderId="36" xfId="0" applyNumberFormat="1" applyFont="1" applyFill="1" applyBorder="1" applyAlignment="1">
      <alignment horizontal="left" wrapText="1"/>
    </xf>
    <xf numFmtId="49" fontId="11" fillId="2" borderId="19" xfId="0" applyNumberFormat="1" applyFont="1" applyFill="1" applyBorder="1" applyAlignment="1">
      <alignment horizontal="left" wrapText="1"/>
    </xf>
    <xf numFmtId="49" fontId="17" fillId="2" borderId="6" xfId="0" applyNumberFormat="1" applyFont="1" applyFill="1" applyBorder="1" applyAlignment="1">
      <alignment horizontal="center"/>
    </xf>
    <xf numFmtId="49" fontId="11" fillId="2" borderId="41" xfId="0" applyNumberFormat="1" applyFont="1" applyFill="1" applyBorder="1" applyAlignment="1">
      <alignment horizontal="left" wrapText="1"/>
    </xf>
    <xf numFmtId="49" fontId="11" fillId="2" borderId="22" xfId="0" applyNumberFormat="1" applyFont="1" applyFill="1" applyBorder="1" applyAlignment="1">
      <alignment horizontal="left" wrapText="1"/>
    </xf>
    <xf numFmtId="49" fontId="13" fillId="2" borderId="45" xfId="0" applyNumberFormat="1" applyFont="1" applyFill="1" applyBorder="1" applyAlignment="1">
      <alignment horizontal="center"/>
    </xf>
    <xf numFmtId="49" fontId="12" fillId="2" borderId="46" xfId="0" applyNumberFormat="1" applyFont="1" applyFill="1" applyBorder="1" applyAlignment="1">
      <alignment wrapText="1"/>
    </xf>
    <xf numFmtId="49" fontId="18" fillId="2" borderId="46" xfId="0" applyNumberFormat="1" applyFont="1" applyFill="1" applyBorder="1" applyAlignment="1">
      <alignment horizontal="center" wrapText="1"/>
    </xf>
    <xf numFmtId="49" fontId="13" fillId="2" borderId="46" xfId="0" applyNumberFormat="1" applyFont="1" applyFill="1" applyBorder="1" applyAlignment="1">
      <alignment horizontal="center"/>
    </xf>
    <xf numFmtId="49" fontId="18" fillId="2" borderId="46" xfId="0" applyNumberFormat="1" applyFont="1" applyFill="1" applyBorder="1" applyAlignment="1">
      <alignment wrapText="1"/>
    </xf>
    <xf numFmtId="164" fontId="0" fillId="2" borderId="0" xfId="0" applyNumberFormat="1" applyFill="1"/>
    <xf numFmtId="49" fontId="15" fillId="2" borderId="35" xfId="0" applyNumberFormat="1" applyFont="1" applyFill="1" applyBorder="1" applyAlignment="1">
      <alignment horizontal="center"/>
    </xf>
    <xf numFmtId="49" fontId="9" fillId="2" borderId="47" xfId="1" applyNumberFormat="1" applyFont="1" applyFill="1" applyBorder="1" applyAlignment="1" applyProtection="1">
      <alignment horizontal="center" vertical="center" wrapText="1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49" xfId="0" applyNumberFormat="1" applyFont="1" applyFill="1" applyBorder="1" applyAlignment="1">
      <alignment horizontal="center" vertical="center"/>
    </xf>
    <xf numFmtId="49" fontId="15" fillId="2" borderId="50" xfId="0" applyNumberFormat="1" applyFont="1" applyFill="1" applyBorder="1" applyAlignment="1">
      <alignment vertical="center"/>
    </xf>
    <xf numFmtId="0" fontId="0" fillId="2" borderId="48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49" fontId="15" fillId="2" borderId="50" xfId="0" applyNumberFormat="1" applyFont="1" applyFill="1" applyBorder="1" applyAlignment="1">
      <alignment horizontal="center" vertical="center"/>
    </xf>
    <xf numFmtId="49" fontId="15" fillId="2" borderId="46" xfId="0" applyNumberFormat="1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left" wrapText="1"/>
    </xf>
    <xf numFmtId="49" fontId="10" fillId="2" borderId="41" xfId="0" applyNumberFormat="1" applyFont="1" applyFill="1" applyBorder="1" applyAlignment="1">
      <alignment horizontal="left" wrapText="1"/>
    </xf>
    <xf numFmtId="49" fontId="14" fillId="2" borderId="21" xfId="0" applyNumberFormat="1" applyFont="1" applyFill="1" applyBorder="1" applyAlignment="1">
      <alignment horizontal="center"/>
    </xf>
    <xf numFmtId="0" fontId="10" fillId="2" borderId="33" xfId="0" applyNumberFormat="1" applyFont="1" applyFill="1" applyBorder="1" applyAlignment="1">
      <alignment horizontal="left" wrapText="1"/>
    </xf>
    <xf numFmtId="49" fontId="14" fillId="2" borderId="51" xfId="0" applyNumberFormat="1" applyFont="1" applyFill="1" applyBorder="1" applyAlignment="1">
      <alignment horizontal="left" wrapText="1"/>
    </xf>
    <xf numFmtId="164" fontId="11" fillId="2" borderId="52" xfId="0" applyNumberFormat="1" applyFont="1" applyFill="1" applyBorder="1" applyAlignment="1">
      <alignment horizontal="right"/>
    </xf>
    <xf numFmtId="164" fontId="11" fillId="2" borderId="54" xfId="0" applyNumberFormat="1" applyFont="1" applyFill="1" applyBorder="1" applyAlignment="1">
      <alignment horizontal="right"/>
    </xf>
    <xf numFmtId="164" fontId="11" fillId="2" borderId="55" xfId="0" applyNumberFormat="1" applyFont="1" applyFill="1" applyBorder="1" applyAlignment="1">
      <alignment horizontal="right"/>
    </xf>
    <xf numFmtId="49" fontId="14" fillId="2" borderId="56" xfId="0" applyNumberFormat="1" applyFont="1" applyFill="1" applyBorder="1" applyAlignment="1">
      <alignment horizontal="left" wrapText="1"/>
    </xf>
    <xf numFmtId="49" fontId="11" fillId="2" borderId="58" xfId="0" applyNumberFormat="1" applyFont="1" applyFill="1" applyBorder="1" applyAlignment="1">
      <alignment horizontal="center"/>
    </xf>
    <xf numFmtId="49" fontId="13" fillId="2" borderId="60" xfId="0" applyNumberFormat="1" applyFont="1" applyFill="1" applyBorder="1" applyAlignment="1">
      <alignment horizontal="center"/>
    </xf>
    <xf numFmtId="49" fontId="9" fillId="2" borderId="29" xfId="1" applyNumberFormat="1" applyFont="1" applyFill="1" applyBorder="1" applyAlignment="1" applyProtection="1">
      <alignment horizontal="center" vertical="center" wrapText="1"/>
    </xf>
    <xf numFmtId="0" fontId="13" fillId="2" borderId="60" xfId="0" applyNumberFormat="1" applyFont="1" applyFill="1" applyBorder="1" applyAlignment="1">
      <alignment horizontal="center"/>
    </xf>
    <xf numFmtId="49" fontId="14" fillId="2" borderId="59" xfId="0" applyNumberFormat="1" applyFont="1" applyFill="1" applyBorder="1" applyAlignment="1">
      <alignment horizontal="left" wrapText="1"/>
    </xf>
    <xf numFmtId="49" fontId="10" fillId="2" borderId="22" xfId="0" applyNumberFormat="1" applyFont="1" applyFill="1" applyBorder="1" applyAlignment="1">
      <alignment horizontal="left" wrapText="1"/>
    </xf>
    <xf numFmtId="0" fontId="14" fillId="2" borderId="27" xfId="0" applyNumberFormat="1" applyFont="1" applyFill="1" applyBorder="1" applyAlignment="1">
      <alignment horizontal="center"/>
    </xf>
    <xf numFmtId="49" fontId="14" fillId="2" borderId="0" xfId="0" applyNumberFormat="1" applyFont="1" applyFill="1" applyBorder="1" applyAlignment="1">
      <alignment horizontal="left" wrapText="1"/>
    </xf>
    <xf numFmtId="49" fontId="10" fillId="2" borderId="66" xfId="0" applyNumberFormat="1" applyFont="1" applyFill="1" applyBorder="1" applyAlignment="1">
      <alignment horizontal="left" wrapText="1"/>
    </xf>
    <xf numFmtId="49" fontId="10" fillId="2" borderId="10" xfId="0" applyNumberFormat="1" applyFont="1" applyFill="1" applyBorder="1" applyAlignment="1">
      <alignment horizontal="center"/>
    </xf>
    <xf numFmtId="49" fontId="10" fillId="2" borderId="43" xfId="0" applyNumberFormat="1" applyFont="1" applyFill="1" applyBorder="1" applyAlignment="1">
      <alignment horizontal="left" wrapText="1"/>
    </xf>
    <xf numFmtId="0" fontId="10" fillId="2" borderId="69" xfId="0" applyNumberFormat="1" applyFont="1" applyFill="1" applyBorder="1" applyAlignment="1">
      <alignment horizontal="left" wrapText="1"/>
    </xf>
    <xf numFmtId="49" fontId="10" fillId="2" borderId="70" xfId="0" applyNumberFormat="1" applyFont="1" applyFill="1" applyBorder="1" applyAlignment="1">
      <alignment horizontal="center"/>
    </xf>
    <xf numFmtId="49" fontId="14" fillId="2" borderId="72" xfId="0" applyNumberFormat="1" applyFont="1" applyFill="1" applyBorder="1" applyAlignment="1">
      <alignment horizontal="center"/>
    </xf>
    <xf numFmtId="0" fontId="10" fillId="2" borderId="22" xfId="0" applyNumberFormat="1" applyFont="1" applyFill="1" applyBorder="1" applyAlignment="1">
      <alignment horizontal="left" wrapText="1"/>
    </xf>
    <xf numFmtId="164" fontId="14" fillId="2" borderId="74" xfId="0" applyNumberFormat="1" applyFont="1" applyFill="1" applyBorder="1" applyAlignment="1">
      <alignment horizontal="right"/>
    </xf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164" fontId="11" fillId="0" borderId="18" xfId="0" applyNumberFormat="1" applyFont="1" applyFill="1" applyBorder="1" applyAlignment="1">
      <alignment horizontal="right"/>
    </xf>
    <xf numFmtId="164" fontId="13" fillId="0" borderId="11" xfId="0" applyNumberFormat="1" applyFont="1" applyFill="1" applyBorder="1" applyAlignment="1">
      <alignment horizontal="right"/>
    </xf>
    <xf numFmtId="164" fontId="15" fillId="0" borderId="28" xfId="0" applyNumberFormat="1" applyFont="1" applyFill="1" applyBorder="1" applyAlignment="1">
      <alignment horizontal="right"/>
    </xf>
    <xf numFmtId="164" fontId="12" fillId="0" borderId="18" xfId="0" applyNumberFormat="1" applyFont="1" applyFill="1" applyBorder="1" applyAlignment="1">
      <alignment horizontal="right"/>
    </xf>
    <xf numFmtId="164" fontId="13" fillId="0" borderId="29" xfId="0" applyNumberFormat="1" applyFont="1" applyFill="1" applyBorder="1" applyAlignment="1">
      <alignment horizontal="right"/>
    </xf>
    <xf numFmtId="164" fontId="11" fillId="0" borderId="14" xfId="0" applyNumberFormat="1" applyFont="1" applyFill="1" applyBorder="1" applyAlignment="1">
      <alignment horizontal="right"/>
    </xf>
    <xf numFmtId="164" fontId="12" fillId="0" borderId="29" xfId="0" applyNumberFormat="1" applyFont="1" applyFill="1" applyBorder="1" applyAlignment="1">
      <alignment horizontal="right"/>
    </xf>
    <xf numFmtId="164" fontId="13" fillId="0" borderId="32" xfId="0" applyNumberFormat="1" applyFont="1" applyFill="1" applyBorder="1" applyAlignment="1">
      <alignment horizontal="right"/>
    </xf>
    <xf numFmtId="164" fontId="15" fillId="0" borderId="14" xfId="0" applyNumberFormat="1" applyFont="1" applyFill="1" applyBorder="1" applyAlignment="1">
      <alignment horizontal="right"/>
    </xf>
    <xf numFmtId="164" fontId="10" fillId="0" borderId="29" xfId="0" applyNumberFormat="1" applyFont="1" applyFill="1" applyBorder="1" applyAlignment="1">
      <alignment horizontal="right"/>
    </xf>
    <xf numFmtId="164" fontId="14" fillId="0" borderId="32" xfId="0" applyNumberFormat="1" applyFont="1" applyFill="1" applyBorder="1" applyAlignment="1">
      <alignment horizontal="right"/>
    </xf>
    <xf numFmtId="49" fontId="10" fillId="0" borderId="37" xfId="0" applyNumberFormat="1" applyFont="1" applyFill="1" applyBorder="1" applyAlignment="1">
      <alignment horizontal="left" wrapText="1"/>
    </xf>
    <xf numFmtId="49" fontId="11" fillId="0" borderId="13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49" fontId="10" fillId="0" borderId="42" xfId="0" applyNumberFormat="1" applyFont="1" applyFill="1" applyBorder="1" applyAlignment="1">
      <alignment horizontal="left" wrapText="1"/>
    </xf>
    <xf numFmtId="164" fontId="11" fillId="0" borderId="39" xfId="0" applyNumberFormat="1" applyFont="1" applyFill="1" applyBorder="1" applyAlignment="1">
      <alignment horizontal="right"/>
    </xf>
    <xf numFmtId="164" fontId="10" fillId="0" borderId="18" xfId="0" applyNumberFormat="1" applyFont="1" applyFill="1" applyBorder="1" applyAlignment="1">
      <alignment horizontal="right"/>
    </xf>
    <xf numFmtId="164" fontId="11" fillId="0" borderId="4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164" fontId="13" fillId="0" borderId="25" xfId="0" applyNumberFormat="1" applyFont="1" applyFill="1" applyBorder="1" applyAlignment="1">
      <alignment horizontal="right"/>
    </xf>
    <xf numFmtId="164" fontId="14" fillId="0" borderId="25" xfId="0" applyNumberFormat="1" applyFont="1" applyFill="1" applyBorder="1" applyAlignment="1">
      <alignment horizontal="right"/>
    </xf>
    <xf numFmtId="164" fontId="10" fillId="0" borderId="52" xfId="0" applyNumberFormat="1" applyFont="1" applyFill="1" applyBorder="1" applyAlignment="1">
      <alignment horizontal="right"/>
    </xf>
    <xf numFmtId="164" fontId="14" fillId="0" borderId="57" xfId="0" applyNumberFormat="1" applyFont="1" applyFill="1" applyBorder="1" applyAlignment="1">
      <alignment horizontal="right"/>
    </xf>
    <xf numFmtId="2" fontId="10" fillId="0" borderId="15" xfId="0" applyNumberFormat="1" applyFont="1" applyFill="1" applyBorder="1" applyAlignment="1">
      <alignment horizontal="left" wrapText="1"/>
    </xf>
    <xf numFmtId="164" fontId="12" fillId="0" borderId="14" xfId="0" applyNumberFormat="1" applyFont="1" applyFill="1" applyBorder="1" applyAlignment="1">
      <alignment horizontal="right"/>
    </xf>
    <xf numFmtId="164" fontId="14" fillId="0" borderId="18" xfId="0" applyNumberFormat="1" applyFont="1" applyFill="1" applyBorder="1" applyAlignment="1">
      <alignment horizontal="right"/>
    </xf>
    <xf numFmtId="164" fontId="14" fillId="0" borderId="11" xfId="0" applyNumberFormat="1" applyFont="1" applyFill="1" applyBorder="1" applyAlignment="1">
      <alignment horizontal="right"/>
    </xf>
    <xf numFmtId="164" fontId="11" fillId="0" borderId="28" xfId="0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right"/>
    </xf>
    <xf numFmtId="164" fontId="12" fillId="0" borderId="11" xfId="0" applyNumberFormat="1" applyFont="1" applyFill="1" applyBorder="1" applyAlignment="1">
      <alignment horizontal="right"/>
    </xf>
    <xf numFmtId="164" fontId="15" fillId="0" borderId="18" xfId="0" applyNumberFormat="1" applyFont="1" applyFill="1" applyBorder="1" applyAlignment="1">
      <alignment horizontal="right"/>
    </xf>
    <xf numFmtId="164" fontId="14" fillId="0" borderId="61" xfId="0" applyNumberFormat="1" applyFont="1" applyFill="1" applyBorder="1" applyAlignment="1">
      <alignment horizontal="right"/>
    </xf>
    <xf numFmtId="164" fontId="15" fillId="0" borderId="62" xfId="0" applyNumberFormat="1" applyFont="1" applyFill="1" applyBorder="1" applyAlignment="1">
      <alignment horizontal="right"/>
    </xf>
    <xf numFmtId="164" fontId="14" fillId="0" borderId="63" xfId="0" applyNumberFormat="1" applyFont="1" applyFill="1" applyBorder="1" applyAlignment="1">
      <alignment horizontal="right"/>
    </xf>
    <xf numFmtId="164" fontId="14" fillId="0" borderId="28" xfId="0" applyNumberFormat="1" applyFont="1" applyFill="1" applyBorder="1" applyAlignment="1">
      <alignment horizontal="right"/>
    </xf>
    <xf numFmtId="164" fontId="10" fillId="0" borderId="40" xfId="0" applyNumberFormat="1" applyFont="1" applyFill="1" applyBorder="1" applyAlignment="1">
      <alignment horizontal="right"/>
    </xf>
    <xf numFmtId="164" fontId="15" fillId="0" borderId="67" xfId="0" applyNumberFormat="1" applyFont="1" applyFill="1" applyBorder="1" applyAlignment="1">
      <alignment horizontal="right"/>
    </xf>
    <xf numFmtId="164" fontId="15" fillId="0" borderId="68" xfId="0" applyNumberFormat="1" applyFont="1" applyFill="1" applyBorder="1" applyAlignment="1">
      <alignment horizontal="right"/>
    </xf>
    <xf numFmtId="164" fontId="15" fillId="0" borderId="71" xfId="0" applyNumberFormat="1" applyFont="1" applyFill="1" applyBorder="1" applyAlignment="1">
      <alignment horizontal="right"/>
    </xf>
    <xf numFmtId="164" fontId="14" fillId="0" borderId="73" xfId="0" applyNumberFormat="1" applyFont="1" applyFill="1" applyBorder="1" applyAlignment="1">
      <alignment horizontal="right"/>
    </xf>
    <xf numFmtId="165" fontId="12" fillId="0" borderId="14" xfId="0" applyNumberFormat="1" applyFont="1" applyFill="1" applyBorder="1" applyAlignment="1">
      <alignment horizontal="right"/>
    </xf>
    <xf numFmtId="165" fontId="10" fillId="0" borderId="14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165" fontId="13" fillId="0" borderId="64" xfId="0" applyNumberFormat="1" applyFont="1" applyFill="1" applyBorder="1" applyAlignment="1">
      <alignment horizontal="right"/>
    </xf>
    <xf numFmtId="165" fontId="10" fillId="0" borderId="65" xfId="0" applyNumberFormat="1" applyFont="1" applyFill="1" applyBorder="1" applyAlignment="1">
      <alignment horizontal="right"/>
    </xf>
    <xf numFmtId="165" fontId="15" fillId="0" borderId="65" xfId="0" applyNumberFormat="1" applyFont="1" applyFill="1" applyBorder="1" applyAlignment="1">
      <alignment horizontal="right"/>
    </xf>
    <xf numFmtId="165" fontId="15" fillId="0" borderId="62" xfId="0" applyNumberFormat="1" applyFont="1" applyFill="1" applyBorder="1" applyAlignment="1">
      <alignment horizontal="right"/>
    </xf>
    <xf numFmtId="165" fontId="13" fillId="0" borderId="63" xfId="0" applyNumberFormat="1" applyFont="1" applyFill="1" applyBorder="1" applyAlignment="1">
      <alignment horizontal="right"/>
    </xf>
    <xf numFmtId="165" fontId="13" fillId="0" borderId="32" xfId="0" applyNumberFormat="1" applyFont="1" applyFill="1" applyBorder="1" applyAlignment="1">
      <alignment horizontal="right"/>
    </xf>
    <xf numFmtId="164" fontId="11" fillId="0" borderId="7" xfId="0" applyNumberFormat="1" applyFont="1" applyFill="1" applyBorder="1" applyAlignment="1">
      <alignment horizontal="right"/>
    </xf>
    <xf numFmtId="164" fontId="11" fillId="0" borderId="29" xfId="0" applyNumberFormat="1" applyFont="1" applyFill="1" applyBorder="1" applyAlignment="1">
      <alignment horizontal="right"/>
    </xf>
    <xf numFmtId="164" fontId="15" fillId="0" borderId="11" xfId="0" applyNumberFormat="1" applyFont="1" applyFill="1" applyBorder="1" applyAlignment="1">
      <alignment horizontal="right"/>
    </xf>
    <xf numFmtId="164" fontId="11" fillId="0" borderId="52" xfId="0" applyNumberFormat="1" applyFont="1" applyFill="1" applyBorder="1" applyAlignment="1">
      <alignment horizontal="right"/>
    </xf>
    <xf numFmtId="164" fontId="14" fillId="0" borderId="53" xfId="0" applyNumberFormat="1" applyFont="1" applyFill="1" applyBorder="1" applyAlignment="1">
      <alignment horizontal="right"/>
    </xf>
    <xf numFmtId="2" fontId="10" fillId="0" borderId="30" xfId="0" applyNumberFormat="1" applyFont="1" applyFill="1" applyBorder="1" applyAlignment="1">
      <alignment horizontal="left" wrapText="1"/>
    </xf>
    <xf numFmtId="49" fontId="11" fillId="0" borderId="17" xfId="0" applyNumberFormat="1" applyFont="1" applyFill="1" applyBorder="1" applyAlignment="1">
      <alignment horizontal="center"/>
    </xf>
    <xf numFmtId="0" fontId="11" fillId="0" borderId="17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4" fillId="0" borderId="26" xfId="0" applyNumberFormat="1" applyFont="1" applyFill="1" applyBorder="1" applyAlignment="1">
      <alignment horizontal="left" wrapText="1"/>
    </xf>
    <xf numFmtId="49" fontId="13" fillId="0" borderId="27" xfId="0" applyNumberFormat="1" applyFont="1" applyFill="1" applyBorder="1" applyAlignment="1">
      <alignment horizontal="center"/>
    </xf>
    <xf numFmtId="164" fontId="14" fillId="0" borderId="29" xfId="0" applyNumberFormat="1" applyFont="1" applyFill="1" applyBorder="1" applyAlignment="1">
      <alignment horizontal="right"/>
    </xf>
    <xf numFmtId="164" fontId="13" fillId="0" borderId="63" xfId="0" applyNumberFormat="1" applyFont="1" applyFill="1" applyBorder="1" applyAlignment="1">
      <alignment horizontal="right"/>
    </xf>
    <xf numFmtId="164" fontId="19" fillId="0" borderId="46" xfId="0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20" fillId="2" borderId="0" xfId="1" applyNumberFormat="1" applyFont="1" applyFill="1" applyBorder="1" applyAlignment="1" applyProtection="1">
      <alignment horizontal="right" vertical="center" wrapText="1"/>
    </xf>
    <xf numFmtId="49" fontId="8" fillId="2" borderId="77" xfId="1" applyNumberFormat="1" applyFont="1" applyFill="1" applyBorder="1" applyAlignment="1" applyProtection="1">
      <alignment horizontal="center" vertical="center" wrapText="1"/>
    </xf>
    <xf numFmtId="49" fontId="8" fillId="2" borderId="78" xfId="1" applyNumberFormat="1" applyFont="1" applyFill="1" applyBorder="1" applyAlignment="1" applyProtection="1">
      <alignment horizontal="center" vertical="center" wrapText="1"/>
    </xf>
    <xf numFmtId="49" fontId="9" fillId="2" borderId="48" xfId="1" applyNumberFormat="1" applyFont="1" applyFill="1" applyBorder="1" applyAlignment="1" applyProtection="1">
      <alignment horizontal="center" vertical="center" wrapText="1"/>
    </xf>
    <xf numFmtId="49" fontId="9" fillId="2" borderId="50" xfId="1" applyNumberFormat="1" applyFont="1" applyFill="1" applyBorder="1" applyAlignment="1" applyProtection="1">
      <alignment horizontal="center" vertical="center" wrapText="1"/>
    </xf>
    <xf numFmtId="0" fontId="16" fillId="2" borderId="79" xfId="0" applyFont="1" applyFill="1" applyBorder="1" applyAlignment="1">
      <alignment horizontal="center"/>
    </xf>
    <xf numFmtId="0" fontId="16" fillId="2" borderId="80" xfId="0" applyFont="1" applyFill="1" applyBorder="1" applyAlignment="1">
      <alignment horizontal="center"/>
    </xf>
    <xf numFmtId="0" fontId="23" fillId="2" borderId="0" xfId="0" applyFont="1" applyFill="1" applyAlignment="1">
      <alignment horizontal="right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206</xdr:row>
      <xdr:rowOff>0</xdr:rowOff>
    </xdr:from>
    <xdr:to>
      <xdr:col>9</xdr:col>
      <xdr:colOff>0</xdr:colOff>
      <xdr:row>206</xdr:row>
      <xdr:rowOff>0</xdr:rowOff>
    </xdr:to>
    <xdr:sp macro="" textlink="">
      <xdr:nvSpPr>
        <xdr:cNvPr id="2" name="2905"/>
        <xdr:cNvSpPr>
          <a:spLocks noChangeArrowheads="1"/>
        </xdr:cNvSpPr>
      </xdr:nvSpPr>
      <xdr:spPr bwMode="auto">
        <a:xfrm>
          <a:off x="14211300" y="94602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7"/>
  <sheetViews>
    <sheetView showGridLines="0" tabSelected="1" view="pageBreakPreview" topLeftCell="A211" zoomScale="50" zoomScaleNormal="50" zoomScaleSheetLayoutView="50" workbookViewId="0">
      <selection activeCell="G8" sqref="G8:I8"/>
    </sheetView>
  </sheetViews>
  <sheetFormatPr defaultColWidth="9.140625" defaultRowHeight="12.75"/>
  <cols>
    <col min="1" max="2" width="8.28515625" style="1" customWidth="1"/>
    <col min="3" max="3" width="110.140625" style="135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1.7109375" style="1" customWidth="1"/>
    <col min="10" max="16384" width="9.140625" style="1"/>
  </cols>
  <sheetData>
    <row r="1" spans="1:9" ht="20.25">
      <c r="C1" s="203" t="s">
        <v>1</v>
      </c>
      <c r="D1" s="203"/>
      <c r="E1" s="203"/>
      <c r="F1" s="203"/>
      <c r="G1" s="203"/>
      <c r="H1" s="203"/>
      <c r="I1" s="203"/>
    </row>
    <row r="2" spans="1:9" ht="20.25">
      <c r="C2" s="202" t="s">
        <v>2</v>
      </c>
      <c r="D2" s="202"/>
      <c r="E2" s="202"/>
      <c r="F2" s="202"/>
      <c r="G2" s="202"/>
      <c r="H2" s="202"/>
      <c r="I2" s="202"/>
    </row>
    <row r="3" spans="1:9" ht="20.25">
      <c r="C3" s="137"/>
      <c r="D3" s="137"/>
      <c r="E3" s="137"/>
      <c r="F3" s="137"/>
      <c r="G3" s="137"/>
      <c r="H3" s="202" t="s">
        <v>44</v>
      </c>
      <c r="I3" s="202"/>
    </row>
    <row r="4" spans="1:9" ht="20.25">
      <c r="C4" s="202" t="s">
        <v>45</v>
      </c>
      <c r="D4" s="202"/>
      <c r="E4" s="202"/>
      <c r="F4" s="202"/>
      <c r="G4" s="202"/>
      <c r="H4" s="202"/>
      <c r="I4" s="202"/>
    </row>
    <row r="5" spans="1:9" ht="20.25">
      <c r="C5" s="202" t="s">
        <v>47</v>
      </c>
      <c r="D5" s="202"/>
      <c r="E5" s="202"/>
      <c r="F5" s="202"/>
      <c r="G5" s="202"/>
      <c r="H5" s="202"/>
      <c r="I5" s="202"/>
    </row>
    <row r="6" spans="1:9" ht="20.25">
      <c r="C6" s="137"/>
      <c r="D6" s="137"/>
      <c r="E6" s="137"/>
      <c r="F6" s="137"/>
      <c r="G6" s="202" t="s">
        <v>46</v>
      </c>
      <c r="H6" s="202"/>
      <c r="I6" s="202"/>
    </row>
    <row r="7" spans="1:9" ht="20.25">
      <c r="C7" s="202" t="s">
        <v>270</v>
      </c>
      <c r="D7" s="202"/>
      <c r="E7" s="202"/>
      <c r="F7" s="202"/>
      <c r="G7" s="202"/>
      <c r="H7" s="202"/>
      <c r="I7" s="202"/>
    </row>
    <row r="8" spans="1:9" ht="20.25">
      <c r="G8" s="210" t="s">
        <v>208</v>
      </c>
      <c r="H8" s="210"/>
      <c r="I8" s="210"/>
    </row>
    <row r="9" spans="1:9" ht="15.75" customHeight="1">
      <c r="C9" s="211"/>
      <c r="D9" s="211"/>
      <c r="E9" s="211"/>
      <c r="F9" s="211"/>
      <c r="G9" s="211"/>
      <c r="H9" s="211"/>
      <c r="I9" s="211"/>
    </row>
    <row r="10" spans="1:9" ht="25.5" customHeight="1">
      <c r="A10" s="212" t="s">
        <v>63</v>
      </c>
      <c r="B10" s="212"/>
      <c r="C10" s="212"/>
      <c r="D10" s="212"/>
      <c r="E10" s="212"/>
      <c r="F10" s="212"/>
      <c r="G10" s="212"/>
      <c r="H10" s="212"/>
      <c r="I10" s="212"/>
    </row>
    <row r="11" spans="1:9" ht="27.75" customHeight="1">
      <c r="A11" s="212" t="s">
        <v>249</v>
      </c>
      <c r="B11" s="212"/>
      <c r="C11" s="212"/>
      <c r="D11" s="212"/>
      <c r="E11" s="212"/>
      <c r="F11" s="212"/>
      <c r="G11" s="212"/>
      <c r="H11" s="212"/>
      <c r="I11" s="212"/>
    </row>
    <row r="12" spans="1:9" ht="15.75" customHeight="1">
      <c r="C12" s="2"/>
      <c r="D12" s="2"/>
      <c r="E12" s="2"/>
      <c r="F12" s="2"/>
      <c r="G12" s="2"/>
      <c r="H12" s="2"/>
      <c r="I12" s="3"/>
    </row>
    <row r="13" spans="1:9" ht="14.1" customHeight="1" thickBot="1"/>
    <row r="14" spans="1:9" ht="53.65" customHeight="1">
      <c r="A14" s="213" t="s">
        <v>3</v>
      </c>
      <c r="B14" s="214"/>
      <c r="C14" s="136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9</v>
      </c>
      <c r="I14" s="5" t="s">
        <v>250</v>
      </c>
    </row>
    <row r="15" spans="1:9" ht="21.4" customHeight="1" thickBot="1">
      <c r="A15" s="204">
        <v>1</v>
      </c>
      <c r="B15" s="205"/>
      <c r="C15" s="6">
        <v>2</v>
      </c>
      <c r="D15" s="6" t="s">
        <v>10</v>
      </c>
      <c r="E15" s="6" t="s">
        <v>11</v>
      </c>
      <c r="F15" s="6" t="s">
        <v>12</v>
      </c>
      <c r="G15" s="6" t="s">
        <v>13</v>
      </c>
      <c r="H15" s="6" t="s">
        <v>14</v>
      </c>
      <c r="I15" s="7" t="s">
        <v>15</v>
      </c>
    </row>
    <row r="16" spans="1:9" ht="60.95" customHeight="1" thickTop="1" thickBot="1">
      <c r="A16" s="101" t="s">
        <v>16</v>
      </c>
      <c r="B16" s="101"/>
      <c r="C16" s="8" t="s">
        <v>42</v>
      </c>
      <c r="D16" s="9" t="s">
        <v>17</v>
      </c>
      <c r="E16" s="9"/>
      <c r="F16" s="9"/>
      <c r="G16" s="9"/>
      <c r="H16" s="119"/>
      <c r="I16" s="10">
        <f>I17+I68++I75+I104+I124+I166+I189+I199</f>
        <v>47812.580000000009</v>
      </c>
    </row>
    <row r="17" spans="1:9" ht="18.75">
      <c r="A17" s="206"/>
      <c r="B17" s="121"/>
      <c r="C17" s="11" t="s">
        <v>19</v>
      </c>
      <c r="D17" s="12" t="s">
        <v>17</v>
      </c>
      <c r="E17" s="13" t="s">
        <v>184</v>
      </c>
      <c r="F17" s="13"/>
      <c r="G17" s="13" t="s">
        <v>18</v>
      </c>
      <c r="H17" s="13" t="s">
        <v>18</v>
      </c>
      <c r="I17" s="14">
        <f>I18+I43+I48+I53</f>
        <v>12344</v>
      </c>
    </row>
    <row r="18" spans="1:9" ht="56.25">
      <c r="A18" s="207"/>
      <c r="B18" s="121"/>
      <c r="C18" s="15" t="s">
        <v>20</v>
      </c>
      <c r="D18" s="13" t="s">
        <v>17</v>
      </c>
      <c r="E18" s="16" t="s">
        <v>184</v>
      </c>
      <c r="F18" s="16" t="s">
        <v>191</v>
      </c>
      <c r="G18" s="16"/>
      <c r="H18" s="16"/>
      <c r="I18" s="17">
        <f>I19+I35</f>
        <v>11497.8</v>
      </c>
    </row>
    <row r="19" spans="1:9" ht="18.75">
      <c r="A19" s="207"/>
      <c r="B19" s="121"/>
      <c r="C19" s="18" t="s">
        <v>48</v>
      </c>
      <c r="D19" s="16" t="s">
        <v>17</v>
      </c>
      <c r="E19" s="16" t="s">
        <v>184</v>
      </c>
      <c r="F19" s="16" t="s">
        <v>191</v>
      </c>
      <c r="G19" s="16" t="s">
        <v>64</v>
      </c>
      <c r="H19" s="16" t="s">
        <v>18</v>
      </c>
      <c r="I19" s="17">
        <f>I20+I29+I32</f>
        <v>11023</v>
      </c>
    </row>
    <row r="20" spans="1:9" ht="37.5">
      <c r="A20" s="207"/>
      <c r="B20" s="121"/>
      <c r="C20" s="18" t="s">
        <v>49</v>
      </c>
      <c r="D20" s="16" t="s">
        <v>17</v>
      </c>
      <c r="E20" s="16" t="s">
        <v>184</v>
      </c>
      <c r="F20" s="16" t="s">
        <v>191</v>
      </c>
      <c r="G20" s="16" t="s">
        <v>65</v>
      </c>
      <c r="H20" s="16"/>
      <c r="I20" s="143">
        <f>I21+I23+I25</f>
        <v>9435.9</v>
      </c>
    </row>
    <row r="21" spans="1:9" ht="37.5">
      <c r="A21" s="207"/>
      <c r="B21" s="121"/>
      <c r="C21" s="19" t="s">
        <v>203</v>
      </c>
      <c r="D21" s="20" t="s">
        <v>17</v>
      </c>
      <c r="E21" s="20" t="s">
        <v>184</v>
      </c>
      <c r="F21" s="20" t="s">
        <v>191</v>
      </c>
      <c r="G21" s="20" t="s">
        <v>66</v>
      </c>
      <c r="H21" s="20"/>
      <c r="I21" s="138">
        <f>I22</f>
        <v>6838.7</v>
      </c>
    </row>
    <row r="22" spans="1:9" ht="63.75" customHeight="1">
      <c r="A22" s="207"/>
      <c r="B22" s="121"/>
      <c r="C22" s="22" t="s">
        <v>259</v>
      </c>
      <c r="D22" s="23" t="s">
        <v>17</v>
      </c>
      <c r="E22" s="23" t="s">
        <v>184</v>
      </c>
      <c r="F22" s="23" t="s">
        <v>191</v>
      </c>
      <c r="G22" s="23" t="s">
        <v>66</v>
      </c>
      <c r="H22" s="23" t="s">
        <v>260</v>
      </c>
      <c r="I22" s="139">
        <v>6838.7</v>
      </c>
    </row>
    <row r="23" spans="1:9" ht="37.5">
      <c r="A23" s="207"/>
      <c r="B23" s="121"/>
      <c r="C23" s="19" t="s">
        <v>204</v>
      </c>
      <c r="D23" s="20" t="s">
        <v>17</v>
      </c>
      <c r="E23" s="20" t="s">
        <v>184</v>
      </c>
      <c r="F23" s="20" t="s">
        <v>191</v>
      </c>
      <c r="G23" s="20" t="s">
        <v>67</v>
      </c>
      <c r="H23" s="20"/>
      <c r="I23" s="138">
        <f>I24</f>
        <v>792.9</v>
      </c>
    </row>
    <row r="24" spans="1:9" ht="56.25" customHeight="1">
      <c r="A24" s="207"/>
      <c r="B24" s="121"/>
      <c r="C24" s="22" t="s">
        <v>259</v>
      </c>
      <c r="D24" s="23" t="s">
        <v>17</v>
      </c>
      <c r="E24" s="23" t="s">
        <v>184</v>
      </c>
      <c r="F24" s="23" t="s">
        <v>191</v>
      </c>
      <c r="G24" s="23" t="s">
        <v>67</v>
      </c>
      <c r="H24" s="23" t="s">
        <v>260</v>
      </c>
      <c r="I24" s="139">
        <v>792.9</v>
      </c>
    </row>
    <row r="25" spans="1:9" ht="18.75">
      <c r="A25" s="207"/>
      <c r="B25" s="121"/>
      <c r="C25" s="24" t="s">
        <v>205</v>
      </c>
      <c r="D25" s="16" t="s">
        <v>17</v>
      </c>
      <c r="E25" s="16" t="s">
        <v>184</v>
      </c>
      <c r="F25" s="16" t="s">
        <v>191</v>
      </c>
      <c r="G25" s="16" t="s">
        <v>68</v>
      </c>
      <c r="H25" s="25"/>
      <c r="I25" s="163">
        <f>I26+I27+I28</f>
        <v>1804.3</v>
      </c>
    </row>
    <row r="26" spans="1:9" ht="61.5" customHeight="1">
      <c r="A26" s="207"/>
      <c r="B26" s="121"/>
      <c r="C26" s="26" t="s">
        <v>259</v>
      </c>
      <c r="D26" s="27" t="s">
        <v>17</v>
      </c>
      <c r="E26" s="27" t="s">
        <v>184</v>
      </c>
      <c r="F26" s="27" t="s">
        <v>191</v>
      </c>
      <c r="G26" s="27" t="s">
        <v>68</v>
      </c>
      <c r="H26" s="27" t="s">
        <v>260</v>
      </c>
      <c r="I26" s="164">
        <v>13.3</v>
      </c>
    </row>
    <row r="27" spans="1:9" ht="36">
      <c r="A27" s="207"/>
      <c r="B27" s="121"/>
      <c r="C27" s="28" t="s">
        <v>262</v>
      </c>
      <c r="D27" s="29" t="s">
        <v>17</v>
      </c>
      <c r="E27" s="29" t="s">
        <v>184</v>
      </c>
      <c r="F27" s="29" t="s">
        <v>191</v>
      </c>
      <c r="G27" s="29" t="s">
        <v>68</v>
      </c>
      <c r="H27" s="29" t="s">
        <v>261</v>
      </c>
      <c r="I27" s="158">
        <v>1762</v>
      </c>
    </row>
    <row r="28" spans="1:9" ht="29.25" customHeight="1">
      <c r="A28" s="207"/>
      <c r="B28" s="121"/>
      <c r="C28" s="30" t="s">
        <v>252</v>
      </c>
      <c r="D28" s="31" t="s">
        <v>17</v>
      </c>
      <c r="E28" s="31" t="s">
        <v>184</v>
      </c>
      <c r="F28" s="31" t="s">
        <v>191</v>
      </c>
      <c r="G28" s="31" t="s">
        <v>68</v>
      </c>
      <c r="H28" s="31" t="s">
        <v>251</v>
      </c>
      <c r="I28" s="145">
        <v>29</v>
      </c>
    </row>
    <row r="29" spans="1:9" ht="18.75">
      <c r="A29" s="207"/>
      <c r="B29" s="121"/>
      <c r="C29" s="32" t="s">
        <v>50</v>
      </c>
      <c r="D29" s="16" t="s">
        <v>17</v>
      </c>
      <c r="E29" s="16" t="s">
        <v>184</v>
      </c>
      <c r="F29" s="16" t="s">
        <v>191</v>
      </c>
      <c r="G29" s="16" t="s">
        <v>69</v>
      </c>
      <c r="H29" s="16"/>
      <c r="I29" s="140">
        <f>I30</f>
        <v>1583.6</v>
      </c>
    </row>
    <row r="30" spans="1:9" ht="37.5">
      <c r="A30" s="207"/>
      <c r="B30" s="121"/>
      <c r="C30" s="19" t="s">
        <v>206</v>
      </c>
      <c r="D30" s="20" t="s">
        <v>17</v>
      </c>
      <c r="E30" s="20" t="s">
        <v>184</v>
      </c>
      <c r="F30" s="20" t="s">
        <v>191</v>
      </c>
      <c r="G30" s="20" t="s">
        <v>70</v>
      </c>
      <c r="H30" s="20"/>
      <c r="I30" s="141">
        <f>I31</f>
        <v>1583.6</v>
      </c>
    </row>
    <row r="31" spans="1:9" ht="57" customHeight="1">
      <c r="A31" s="207"/>
      <c r="B31" s="121"/>
      <c r="C31" s="22" t="s">
        <v>259</v>
      </c>
      <c r="D31" s="31" t="s">
        <v>17</v>
      </c>
      <c r="E31" s="31" t="s">
        <v>184</v>
      </c>
      <c r="F31" s="31" t="s">
        <v>191</v>
      </c>
      <c r="G31" s="31" t="s">
        <v>70</v>
      </c>
      <c r="H31" s="31" t="s">
        <v>260</v>
      </c>
      <c r="I31" s="142">
        <v>1583.6</v>
      </c>
    </row>
    <row r="32" spans="1:9" ht="40.15" customHeight="1">
      <c r="A32" s="207"/>
      <c r="B32" s="121"/>
      <c r="C32" s="33" t="s">
        <v>51</v>
      </c>
      <c r="D32" s="34" t="s">
        <v>17</v>
      </c>
      <c r="E32" s="35" t="s">
        <v>184</v>
      </c>
      <c r="F32" s="36" t="s">
        <v>191</v>
      </c>
      <c r="G32" s="36" t="s">
        <v>71</v>
      </c>
      <c r="H32" s="37"/>
      <c r="I32" s="156">
        <f>I33</f>
        <v>3.5</v>
      </c>
    </row>
    <row r="33" spans="1:9" ht="46.5" customHeight="1">
      <c r="A33" s="207"/>
      <c r="B33" s="121"/>
      <c r="C33" s="38" t="s">
        <v>207</v>
      </c>
      <c r="D33" s="39" t="s">
        <v>17</v>
      </c>
      <c r="E33" s="39" t="s">
        <v>184</v>
      </c>
      <c r="F33" s="40" t="s">
        <v>191</v>
      </c>
      <c r="G33" s="40" t="s">
        <v>72</v>
      </c>
      <c r="H33" s="41"/>
      <c r="I33" s="154">
        <f>I34</f>
        <v>3.5</v>
      </c>
    </row>
    <row r="34" spans="1:9" ht="36">
      <c r="A34" s="207"/>
      <c r="B34" s="121"/>
      <c r="C34" s="30" t="s">
        <v>262</v>
      </c>
      <c r="D34" s="37" t="s">
        <v>17</v>
      </c>
      <c r="E34" s="37" t="s">
        <v>184</v>
      </c>
      <c r="F34" s="37" t="s">
        <v>191</v>
      </c>
      <c r="G34" s="37" t="s">
        <v>72</v>
      </c>
      <c r="H34" s="37" t="s">
        <v>261</v>
      </c>
      <c r="I34" s="165">
        <v>3.5</v>
      </c>
    </row>
    <row r="35" spans="1:9" ht="27.6" customHeight="1">
      <c r="A35" s="207"/>
      <c r="B35" s="121"/>
      <c r="C35" s="18" t="s">
        <v>52</v>
      </c>
      <c r="D35" s="42" t="s">
        <v>17</v>
      </c>
      <c r="E35" s="42" t="s">
        <v>184</v>
      </c>
      <c r="F35" s="43" t="s">
        <v>191</v>
      </c>
      <c r="G35" s="43" t="s">
        <v>73</v>
      </c>
      <c r="H35" s="44"/>
      <c r="I35" s="156">
        <f>I36</f>
        <v>474.8</v>
      </c>
    </row>
    <row r="36" spans="1:9" ht="24.6" customHeight="1">
      <c r="A36" s="207"/>
      <c r="B36" s="121"/>
      <c r="C36" s="18" t="s">
        <v>53</v>
      </c>
      <c r="D36" s="34" t="s">
        <v>17</v>
      </c>
      <c r="E36" s="42" t="s">
        <v>184</v>
      </c>
      <c r="F36" s="43" t="s">
        <v>191</v>
      </c>
      <c r="G36" s="43" t="s">
        <v>74</v>
      </c>
      <c r="H36" s="44"/>
      <c r="I36" s="156">
        <f>I37+I39+I41</f>
        <v>474.8</v>
      </c>
    </row>
    <row r="37" spans="1:9" ht="40.5" customHeight="1">
      <c r="A37" s="207"/>
      <c r="B37" s="121"/>
      <c r="C37" s="19" t="s">
        <v>79</v>
      </c>
      <c r="D37" s="20" t="s">
        <v>17</v>
      </c>
      <c r="E37" s="20" t="s">
        <v>184</v>
      </c>
      <c r="F37" s="20" t="s">
        <v>191</v>
      </c>
      <c r="G37" s="20" t="s">
        <v>75</v>
      </c>
      <c r="H37" s="20"/>
      <c r="I37" s="138">
        <f>I38</f>
        <v>177</v>
      </c>
    </row>
    <row r="38" spans="1:9" ht="23.45" customHeight="1">
      <c r="A38" s="207"/>
      <c r="B38" s="121"/>
      <c r="C38" s="46" t="s">
        <v>254</v>
      </c>
      <c r="D38" s="31" t="s">
        <v>17</v>
      </c>
      <c r="E38" s="31" t="s">
        <v>184</v>
      </c>
      <c r="F38" s="31" t="s">
        <v>191</v>
      </c>
      <c r="G38" s="31" t="s">
        <v>75</v>
      </c>
      <c r="H38" s="31" t="s">
        <v>253</v>
      </c>
      <c r="I38" s="145">
        <v>177</v>
      </c>
    </row>
    <row r="39" spans="1:9" ht="39.75" customHeight="1">
      <c r="A39" s="207"/>
      <c r="B39" s="121"/>
      <c r="C39" s="19" t="s">
        <v>80</v>
      </c>
      <c r="D39" s="20" t="s">
        <v>17</v>
      </c>
      <c r="E39" s="20" t="s">
        <v>184</v>
      </c>
      <c r="F39" s="20" t="s">
        <v>191</v>
      </c>
      <c r="G39" s="20" t="s">
        <v>76</v>
      </c>
      <c r="H39" s="20"/>
      <c r="I39" s="138">
        <f>I40</f>
        <v>108.6</v>
      </c>
    </row>
    <row r="40" spans="1:9" ht="22.15" customHeight="1">
      <c r="A40" s="207"/>
      <c r="B40" s="121"/>
      <c r="C40" s="46" t="s">
        <v>254</v>
      </c>
      <c r="D40" s="31" t="s">
        <v>17</v>
      </c>
      <c r="E40" s="31" t="s">
        <v>184</v>
      </c>
      <c r="F40" s="31" t="s">
        <v>191</v>
      </c>
      <c r="G40" s="31" t="s">
        <v>76</v>
      </c>
      <c r="H40" s="31" t="s">
        <v>253</v>
      </c>
      <c r="I40" s="145">
        <v>108.6</v>
      </c>
    </row>
    <row r="41" spans="1:9" ht="41.25" customHeight="1">
      <c r="A41" s="207"/>
      <c r="B41" s="121"/>
      <c r="C41" s="47" t="s">
        <v>81</v>
      </c>
      <c r="D41" s="20" t="s">
        <v>17</v>
      </c>
      <c r="E41" s="20" t="s">
        <v>184</v>
      </c>
      <c r="F41" s="20" t="s">
        <v>191</v>
      </c>
      <c r="G41" s="20" t="s">
        <v>77</v>
      </c>
      <c r="H41" s="20"/>
      <c r="I41" s="138">
        <f>I42</f>
        <v>189.2</v>
      </c>
    </row>
    <row r="42" spans="1:9" ht="22.15" customHeight="1">
      <c r="A42" s="207"/>
      <c r="B42" s="121"/>
      <c r="C42" s="46" t="s">
        <v>254</v>
      </c>
      <c r="D42" s="31" t="s">
        <v>17</v>
      </c>
      <c r="E42" s="31" t="s">
        <v>184</v>
      </c>
      <c r="F42" s="31" t="s">
        <v>191</v>
      </c>
      <c r="G42" s="31" t="s">
        <v>77</v>
      </c>
      <c r="H42" s="31" t="s">
        <v>253</v>
      </c>
      <c r="I42" s="145">
        <v>189.2</v>
      </c>
    </row>
    <row r="43" spans="1:9" ht="48" customHeight="1">
      <c r="A43" s="207"/>
      <c r="B43" s="121"/>
      <c r="C43" s="48" t="s">
        <v>197</v>
      </c>
      <c r="D43" s="16" t="s">
        <v>17</v>
      </c>
      <c r="E43" s="16" t="s">
        <v>184</v>
      </c>
      <c r="F43" s="16" t="s">
        <v>196</v>
      </c>
      <c r="G43" s="16"/>
      <c r="H43" s="16"/>
      <c r="I43" s="143">
        <f>I44</f>
        <v>135</v>
      </c>
    </row>
    <row r="44" spans="1:9" ht="22.7" customHeight="1">
      <c r="A44" s="207"/>
      <c r="B44" s="121"/>
      <c r="C44" s="49" t="s">
        <v>52</v>
      </c>
      <c r="D44" s="34" t="s">
        <v>17</v>
      </c>
      <c r="E44" s="39" t="s">
        <v>184</v>
      </c>
      <c r="F44" s="40" t="s">
        <v>196</v>
      </c>
      <c r="G44" s="40" t="s">
        <v>73</v>
      </c>
      <c r="H44" s="50"/>
      <c r="I44" s="156">
        <f>I45</f>
        <v>135</v>
      </c>
    </row>
    <row r="45" spans="1:9" ht="25.15" customHeight="1">
      <c r="A45" s="207"/>
      <c r="B45" s="121"/>
      <c r="C45" s="18" t="s">
        <v>53</v>
      </c>
      <c r="D45" s="34" t="s">
        <v>17</v>
      </c>
      <c r="E45" s="42" t="s">
        <v>184</v>
      </c>
      <c r="F45" s="43" t="s">
        <v>196</v>
      </c>
      <c r="G45" s="43" t="s">
        <v>74</v>
      </c>
      <c r="H45" s="44"/>
      <c r="I45" s="156">
        <f>I46</f>
        <v>135</v>
      </c>
    </row>
    <row r="46" spans="1:9" ht="42" customHeight="1">
      <c r="A46" s="207"/>
      <c r="B46" s="121"/>
      <c r="C46" s="51" t="s">
        <v>209</v>
      </c>
      <c r="D46" s="39" t="s">
        <v>17</v>
      </c>
      <c r="E46" s="40" t="s">
        <v>184</v>
      </c>
      <c r="F46" s="40" t="s">
        <v>196</v>
      </c>
      <c r="G46" s="40" t="s">
        <v>78</v>
      </c>
      <c r="H46" s="40"/>
      <c r="I46" s="154">
        <f>I47</f>
        <v>135</v>
      </c>
    </row>
    <row r="47" spans="1:9" ht="22.9" customHeight="1">
      <c r="A47" s="207"/>
      <c r="B47" s="121"/>
      <c r="C47" s="46" t="s">
        <v>254</v>
      </c>
      <c r="D47" s="31" t="s">
        <v>17</v>
      </c>
      <c r="E47" s="52" t="s">
        <v>184</v>
      </c>
      <c r="F47" s="52" t="s">
        <v>196</v>
      </c>
      <c r="G47" s="52" t="s">
        <v>78</v>
      </c>
      <c r="H47" s="52" t="s">
        <v>253</v>
      </c>
      <c r="I47" s="148">
        <v>135</v>
      </c>
    </row>
    <row r="48" spans="1:9" ht="18.75">
      <c r="A48" s="207"/>
      <c r="B48" s="121"/>
      <c r="C48" s="32" t="s">
        <v>21</v>
      </c>
      <c r="D48" s="16" t="s">
        <v>17</v>
      </c>
      <c r="E48" s="16" t="s">
        <v>184</v>
      </c>
      <c r="F48" s="16" t="s">
        <v>188</v>
      </c>
      <c r="G48" s="16"/>
      <c r="H48" s="16"/>
      <c r="I48" s="143">
        <f>I49</f>
        <v>220</v>
      </c>
    </row>
    <row r="49" spans="1:9" ht="19.149999999999999" customHeight="1">
      <c r="A49" s="207"/>
      <c r="B49" s="121"/>
      <c r="C49" s="49" t="s">
        <v>52</v>
      </c>
      <c r="D49" s="16" t="s">
        <v>17</v>
      </c>
      <c r="E49" s="16" t="s">
        <v>184</v>
      </c>
      <c r="F49" s="16" t="s">
        <v>188</v>
      </c>
      <c r="G49" s="16" t="s">
        <v>73</v>
      </c>
      <c r="H49" s="16"/>
      <c r="I49" s="143">
        <f>I50</f>
        <v>220</v>
      </c>
    </row>
    <row r="50" spans="1:9" ht="20.45" customHeight="1">
      <c r="A50" s="207"/>
      <c r="B50" s="121"/>
      <c r="C50" s="18" t="s">
        <v>53</v>
      </c>
      <c r="D50" s="16" t="s">
        <v>17</v>
      </c>
      <c r="E50" s="16" t="s">
        <v>184</v>
      </c>
      <c r="F50" s="16" t="s">
        <v>188</v>
      </c>
      <c r="G50" s="16" t="s">
        <v>74</v>
      </c>
      <c r="H50" s="16" t="s">
        <v>18</v>
      </c>
      <c r="I50" s="143">
        <f>I51</f>
        <v>220</v>
      </c>
    </row>
    <row r="51" spans="1:9" ht="21.75" customHeight="1">
      <c r="A51" s="207"/>
      <c r="B51" s="121"/>
      <c r="C51" s="54" t="s">
        <v>83</v>
      </c>
      <c r="D51" s="55" t="s">
        <v>17</v>
      </c>
      <c r="E51" s="55" t="s">
        <v>184</v>
      </c>
      <c r="F51" s="55" t="s">
        <v>188</v>
      </c>
      <c r="G51" s="55" t="s">
        <v>82</v>
      </c>
      <c r="H51" s="55"/>
      <c r="I51" s="166">
        <f>I52</f>
        <v>220</v>
      </c>
    </row>
    <row r="52" spans="1:9" ht="24.6" customHeight="1">
      <c r="A52" s="207"/>
      <c r="B52" s="121"/>
      <c r="C52" s="56" t="s">
        <v>252</v>
      </c>
      <c r="D52" s="23" t="s">
        <v>17</v>
      </c>
      <c r="E52" s="23" t="s">
        <v>184</v>
      </c>
      <c r="F52" s="23" t="s">
        <v>188</v>
      </c>
      <c r="G52" s="23" t="s">
        <v>82</v>
      </c>
      <c r="H52" s="23" t="s">
        <v>251</v>
      </c>
      <c r="I52" s="139">
        <v>220</v>
      </c>
    </row>
    <row r="53" spans="1:9" ht="18.75">
      <c r="A53" s="207"/>
      <c r="B53" s="121"/>
      <c r="C53" s="32" t="s">
        <v>22</v>
      </c>
      <c r="D53" s="16" t="s">
        <v>17</v>
      </c>
      <c r="E53" s="16" t="s">
        <v>184</v>
      </c>
      <c r="F53" s="16" t="s">
        <v>189</v>
      </c>
      <c r="G53" s="16"/>
      <c r="H53" s="16"/>
      <c r="I53" s="143">
        <f>I58+I54</f>
        <v>491.2</v>
      </c>
    </row>
    <row r="54" spans="1:9" ht="58.5" customHeight="1">
      <c r="A54" s="207"/>
      <c r="B54" s="121"/>
      <c r="C54" s="32" t="s">
        <v>174</v>
      </c>
      <c r="D54" s="16" t="s">
        <v>17</v>
      </c>
      <c r="E54" s="16" t="s">
        <v>184</v>
      </c>
      <c r="F54" s="16" t="s">
        <v>189</v>
      </c>
      <c r="G54" s="20" t="s">
        <v>177</v>
      </c>
      <c r="H54" s="16"/>
      <c r="I54" s="167">
        <f>I55</f>
        <v>100</v>
      </c>
    </row>
    <row r="55" spans="1:9" ht="27" customHeight="1">
      <c r="A55" s="207"/>
      <c r="B55" s="121"/>
      <c r="C55" s="57" t="s">
        <v>176</v>
      </c>
      <c r="D55" s="16" t="s">
        <v>17</v>
      </c>
      <c r="E55" s="16" t="s">
        <v>184</v>
      </c>
      <c r="F55" s="16" t="s">
        <v>189</v>
      </c>
      <c r="G55" s="20" t="s">
        <v>178</v>
      </c>
      <c r="H55" s="16"/>
      <c r="I55" s="167">
        <f>I56</f>
        <v>100</v>
      </c>
    </row>
    <row r="56" spans="1:9" ht="18.75">
      <c r="A56" s="207"/>
      <c r="B56" s="121"/>
      <c r="C56" s="58" t="s">
        <v>175</v>
      </c>
      <c r="D56" s="20" t="s">
        <v>17</v>
      </c>
      <c r="E56" s="20" t="s">
        <v>184</v>
      </c>
      <c r="F56" s="20" t="s">
        <v>189</v>
      </c>
      <c r="G56" s="20" t="s">
        <v>179</v>
      </c>
      <c r="H56" s="20"/>
      <c r="I56" s="138">
        <f>I57</f>
        <v>100</v>
      </c>
    </row>
    <row r="57" spans="1:9" ht="36">
      <c r="A57" s="207"/>
      <c r="B57" s="121"/>
      <c r="C57" s="30" t="s">
        <v>262</v>
      </c>
      <c r="D57" s="23" t="s">
        <v>17</v>
      </c>
      <c r="E57" s="23" t="s">
        <v>184</v>
      </c>
      <c r="F57" s="23" t="s">
        <v>189</v>
      </c>
      <c r="G57" s="23" t="s">
        <v>179</v>
      </c>
      <c r="H57" s="23" t="s">
        <v>261</v>
      </c>
      <c r="I57" s="145">
        <v>100</v>
      </c>
    </row>
    <row r="58" spans="1:9" ht="18.75">
      <c r="A58" s="207"/>
      <c r="B58" s="121"/>
      <c r="C58" s="49" t="s">
        <v>52</v>
      </c>
      <c r="D58" s="16" t="s">
        <v>17</v>
      </c>
      <c r="E58" s="16" t="s">
        <v>184</v>
      </c>
      <c r="F58" s="16" t="s">
        <v>189</v>
      </c>
      <c r="G58" s="16" t="s">
        <v>73</v>
      </c>
      <c r="H58" s="16"/>
      <c r="I58" s="168">
        <f>I59</f>
        <v>391.2</v>
      </c>
    </row>
    <row r="59" spans="1:9" ht="18.75">
      <c r="A59" s="207"/>
      <c r="B59" s="121"/>
      <c r="C59" s="18" t="s">
        <v>53</v>
      </c>
      <c r="D59" s="16" t="s">
        <v>17</v>
      </c>
      <c r="E59" s="16" t="s">
        <v>184</v>
      </c>
      <c r="F59" s="16" t="s">
        <v>189</v>
      </c>
      <c r="G59" s="16" t="s">
        <v>74</v>
      </c>
      <c r="H59" s="16"/>
      <c r="I59" s="168">
        <f>I60+I62+I64+I66</f>
        <v>391.2</v>
      </c>
    </row>
    <row r="60" spans="1:9" ht="37.5">
      <c r="A60" s="207"/>
      <c r="B60" s="121"/>
      <c r="C60" s="19" t="s">
        <v>84</v>
      </c>
      <c r="D60" s="20" t="s">
        <v>17</v>
      </c>
      <c r="E60" s="20" t="s">
        <v>184</v>
      </c>
      <c r="F60" s="20" t="s">
        <v>189</v>
      </c>
      <c r="G60" s="20" t="s">
        <v>85</v>
      </c>
      <c r="H60" s="27"/>
      <c r="I60" s="144">
        <f>I61</f>
        <v>69</v>
      </c>
    </row>
    <row r="61" spans="1:9" ht="31.5" customHeight="1">
      <c r="A61" s="207"/>
      <c r="B61" s="121"/>
      <c r="C61" s="30" t="s">
        <v>258</v>
      </c>
      <c r="D61" s="31" t="s">
        <v>17</v>
      </c>
      <c r="E61" s="31" t="s">
        <v>184</v>
      </c>
      <c r="F61" s="31" t="s">
        <v>189</v>
      </c>
      <c r="G61" s="31" t="s">
        <v>85</v>
      </c>
      <c r="H61" s="31" t="s">
        <v>257</v>
      </c>
      <c r="I61" s="145">
        <v>69</v>
      </c>
    </row>
    <row r="62" spans="1:9" ht="18.75">
      <c r="A62" s="207"/>
      <c r="B62" s="121"/>
      <c r="C62" s="58" t="s">
        <v>86</v>
      </c>
      <c r="D62" s="20" t="s">
        <v>17</v>
      </c>
      <c r="E62" s="20" t="s">
        <v>184</v>
      </c>
      <c r="F62" s="20" t="s">
        <v>189</v>
      </c>
      <c r="G62" s="20" t="s">
        <v>87</v>
      </c>
      <c r="H62" s="20"/>
      <c r="I62" s="138">
        <f>I63</f>
        <v>64</v>
      </c>
    </row>
    <row r="63" spans="1:9" ht="36">
      <c r="A63" s="207"/>
      <c r="B63" s="121"/>
      <c r="C63" s="30" t="s">
        <v>262</v>
      </c>
      <c r="D63" s="31" t="s">
        <v>17</v>
      </c>
      <c r="E63" s="31" t="s">
        <v>184</v>
      </c>
      <c r="F63" s="31" t="s">
        <v>189</v>
      </c>
      <c r="G63" s="31" t="s">
        <v>87</v>
      </c>
      <c r="H63" s="31" t="s">
        <v>261</v>
      </c>
      <c r="I63" s="145">
        <v>64</v>
      </c>
    </row>
    <row r="64" spans="1:9" ht="37.5">
      <c r="A64" s="207"/>
      <c r="B64" s="121"/>
      <c r="C64" s="19" t="s">
        <v>227</v>
      </c>
      <c r="D64" s="20" t="s">
        <v>17</v>
      </c>
      <c r="E64" s="59" t="s">
        <v>184</v>
      </c>
      <c r="F64" s="20" t="s">
        <v>189</v>
      </c>
      <c r="G64" s="20" t="s">
        <v>88</v>
      </c>
      <c r="H64" s="27"/>
      <c r="I64" s="141">
        <f>I65</f>
        <v>100</v>
      </c>
    </row>
    <row r="65" spans="1:9" ht="36">
      <c r="A65" s="207"/>
      <c r="B65" s="121"/>
      <c r="C65" s="30" t="s">
        <v>262</v>
      </c>
      <c r="D65" s="23" t="s">
        <v>17</v>
      </c>
      <c r="E65" s="31" t="s">
        <v>184</v>
      </c>
      <c r="F65" s="31" t="s">
        <v>189</v>
      </c>
      <c r="G65" s="31" t="s">
        <v>88</v>
      </c>
      <c r="H65" s="31" t="s">
        <v>261</v>
      </c>
      <c r="I65" s="145">
        <v>100</v>
      </c>
    </row>
    <row r="66" spans="1:9" ht="37.5">
      <c r="A66" s="207"/>
      <c r="B66" s="121"/>
      <c r="C66" s="51" t="s">
        <v>89</v>
      </c>
      <c r="D66" s="39" t="s">
        <v>17</v>
      </c>
      <c r="E66" s="40" t="s">
        <v>184</v>
      </c>
      <c r="F66" s="40" t="s">
        <v>189</v>
      </c>
      <c r="G66" s="40" t="s">
        <v>90</v>
      </c>
      <c r="H66" s="40"/>
      <c r="I66" s="154">
        <f>I67</f>
        <v>158.19999999999999</v>
      </c>
    </row>
    <row r="67" spans="1:9" ht="18.75">
      <c r="A67" s="207"/>
      <c r="B67" s="121"/>
      <c r="C67" s="46" t="s">
        <v>254</v>
      </c>
      <c r="D67" s="31" t="s">
        <v>17</v>
      </c>
      <c r="E67" s="52" t="s">
        <v>184</v>
      </c>
      <c r="F67" s="52" t="s">
        <v>189</v>
      </c>
      <c r="G67" s="52" t="s">
        <v>90</v>
      </c>
      <c r="H67" s="52" t="s">
        <v>253</v>
      </c>
      <c r="I67" s="148">
        <v>158.19999999999999</v>
      </c>
    </row>
    <row r="68" spans="1:9" ht="18.75">
      <c r="A68" s="207"/>
      <c r="B68" s="121"/>
      <c r="C68" s="110" t="s">
        <v>23</v>
      </c>
      <c r="D68" s="42" t="s">
        <v>17</v>
      </c>
      <c r="E68" s="42" t="s">
        <v>185</v>
      </c>
      <c r="F68" s="42"/>
      <c r="G68" s="42"/>
      <c r="H68" s="42"/>
      <c r="I68" s="143">
        <f>I69</f>
        <v>267.2</v>
      </c>
    </row>
    <row r="69" spans="1:9" ht="18.75">
      <c r="A69" s="207"/>
      <c r="B69" s="121"/>
      <c r="C69" s="18" t="s">
        <v>24</v>
      </c>
      <c r="D69" s="42" t="s">
        <v>17</v>
      </c>
      <c r="E69" s="42" t="s">
        <v>185</v>
      </c>
      <c r="F69" s="43" t="s">
        <v>186</v>
      </c>
      <c r="G69" s="42"/>
      <c r="H69" s="42"/>
      <c r="I69" s="143">
        <f>I70</f>
        <v>267.2</v>
      </c>
    </row>
    <row r="70" spans="1:9" ht="22.15" customHeight="1">
      <c r="A70" s="207"/>
      <c r="B70" s="121"/>
      <c r="C70" s="18" t="s">
        <v>52</v>
      </c>
      <c r="D70" s="42" t="s">
        <v>17</v>
      </c>
      <c r="E70" s="42" t="s">
        <v>185</v>
      </c>
      <c r="F70" s="43" t="s">
        <v>186</v>
      </c>
      <c r="G70" s="43" t="s">
        <v>73</v>
      </c>
      <c r="H70" s="42"/>
      <c r="I70" s="143">
        <f>I71</f>
        <v>267.2</v>
      </c>
    </row>
    <row r="71" spans="1:9" ht="22.9" customHeight="1">
      <c r="A71" s="207"/>
      <c r="B71" s="121"/>
      <c r="C71" s="18" t="s">
        <v>53</v>
      </c>
      <c r="D71" s="42" t="s">
        <v>17</v>
      </c>
      <c r="E71" s="42" t="s">
        <v>185</v>
      </c>
      <c r="F71" s="43" t="s">
        <v>186</v>
      </c>
      <c r="G71" s="43" t="s">
        <v>74</v>
      </c>
      <c r="H71" s="44"/>
      <c r="I71" s="155">
        <f>I72</f>
        <v>267.2</v>
      </c>
    </row>
    <row r="72" spans="1:9" ht="37.5" customHeight="1">
      <c r="A72" s="207"/>
      <c r="B72" s="121"/>
      <c r="C72" s="111" t="s">
        <v>234</v>
      </c>
      <c r="D72" s="35" t="s">
        <v>17</v>
      </c>
      <c r="E72" s="35" t="s">
        <v>185</v>
      </c>
      <c r="F72" s="36" t="s">
        <v>186</v>
      </c>
      <c r="G72" s="36" t="s">
        <v>91</v>
      </c>
      <c r="H72" s="112"/>
      <c r="I72" s="146">
        <f>I73+I74</f>
        <v>267.2</v>
      </c>
    </row>
    <row r="73" spans="1:9" ht="60" customHeight="1">
      <c r="A73" s="207"/>
      <c r="B73" s="121"/>
      <c r="C73" s="26" t="s">
        <v>259</v>
      </c>
      <c r="D73" s="27" t="s">
        <v>17</v>
      </c>
      <c r="E73" s="41" t="s">
        <v>185</v>
      </c>
      <c r="F73" s="41" t="s">
        <v>186</v>
      </c>
      <c r="G73" s="41" t="s">
        <v>91</v>
      </c>
      <c r="H73" s="41" t="s">
        <v>260</v>
      </c>
      <c r="I73" s="164">
        <v>256.2</v>
      </c>
    </row>
    <row r="74" spans="1:9" ht="43.5" customHeight="1">
      <c r="A74" s="207"/>
      <c r="B74" s="121"/>
      <c r="C74" s="30" t="s">
        <v>262</v>
      </c>
      <c r="D74" s="31" t="s">
        <v>17</v>
      </c>
      <c r="E74" s="52" t="s">
        <v>185</v>
      </c>
      <c r="F74" s="52" t="s">
        <v>186</v>
      </c>
      <c r="G74" s="52" t="s">
        <v>91</v>
      </c>
      <c r="H74" s="52" t="s">
        <v>261</v>
      </c>
      <c r="I74" s="148">
        <v>11</v>
      </c>
    </row>
    <row r="75" spans="1:9" ht="18.75">
      <c r="A75" s="207"/>
      <c r="B75" s="121"/>
      <c r="C75" s="60" t="s">
        <v>25</v>
      </c>
      <c r="D75" s="13" t="s">
        <v>17</v>
      </c>
      <c r="E75" s="13" t="s">
        <v>186</v>
      </c>
      <c r="F75" s="13"/>
      <c r="G75" s="13" t="s">
        <v>18</v>
      </c>
      <c r="H75" s="13" t="s">
        <v>18</v>
      </c>
      <c r="I75" s="167">
        <f>I76+I92+I98</f>
        <v>1389.3</v>
      </c>
    </row>
    <row r="76" spans="1:9" ht="37.9" customHeight="1">
      <c r="A76" s="207"/>
      <c r="B76" s="121"/>
      <c r="C76" s="32" t="s">
        <v>198</v>
      </c>
      <c r="D76" s="16" t="s">
        <v>17</v>
      </c>
      <c r="E76" s="16" t="s">
        <v>186</v>
      </c>
      <c r="F76" s="16" t="s">
        <v>194</v>
      </c>
      <c r="G76" s="16"/>
      <c r="H76" s="16"/>
      <c r="I76" s="143">
        <f>I77+I88</f>
        <v>1159.3</v>
      </c>
    </row>
    <row r="77" spans="1:9" ht="97.5" customHeight="1">
      <c r="A77" s="207"/>
      <c r="B77" s="121"/>
      <c r="C77" s="57" t="s">
        <v>92</v>
      </c>
      <c r="D77" s="16" t="s">
        <v>17</v>
      </c>
      <c r="E77" s="16" t="s">
        <v>186</v>
      </c>
      <c r="F77" s="16" t="s">
        <v>194</v>
      </c>
      <c r="G77" s="16" t="s">
        <v>94</v>
      </c>
      <c r="H77" s="16"/>
      <c r="I77" s="143">
        <f>I78</f>
        <v>132</v>
      </c>
    </row>
    <row r="78" spans="1:9" ht="80.25" customHeight="1">
      <c r="A78" s="207"/>
      <c r="B78" s="121"/>
      <c r="C78" s="57" t="s">
        <v>93</v>
      </c>
      <c r="D78" s="16" t="s">
        <v>17</v>
      </c>
      <c r="E78" s="16" t="s">
        <v>186</v>
      </c>
      <c r="F78" s="16" t="s">
        <v>194</v>
      </c>
      <c r="G78" s="16" t="s">
        <v>95</v>
      </c>
      <c r="H78" s="16"/>
      <c r="I78" s="143">
        <f>I79+I82+I85</f>
        <v>132</v>
      </c>
    </row>
    <row r="79" spans="1:9" ht="46.5" customHeight="1">
      <c r="A79" s="207"/>
      <c r="B79" s="121"/>
      <c r="C79" s="57" t="s">
        <v>109</v>
      </c>
      <c r="D79" s="16" t="s">
        <v>17</v>
      </c>
      <c r="E79" s="16" t="s">
        <v>186</v>
      </c>
      <c r="F79" s="16" t="s">
        <v>194</v>
      </c>
      <c r="G79" s="16" t="s">
        <v>110</v>
      </c>
      <c r="H79" s="16"/>
      <c r="I79" s="143">
        <f>I80</f>
        <v>20</v>
      </c>
    </row>
    <row r="80" spans="1:9" ht="41.25" customHeight="1">
      <c r="A80" s="207"/>
      <c r="B80" s="121"/>
      <c r="C80" s="61" t="s">
        <v>102</v>
      </c>
      <c r="D80" s="55" t="s">
        <v>17</v>
      </c>
      <c r="E80" s="55" t="s">
        <v>186</v>
      </c>
      <c r="F80" s="55" t="s">
        <v>194</v>
      </c>
      <c r="G80" s="55" t="s">
        <v>103</v>
      </c>
      <c r="H80" s="55"/>
      <c r="I80" s="144">
        <f>I81</f>
        <v>20</v>
      </c>
    </row>
    <row r="81" spans="1:9" ht="42" customHeight="1">
      <c r="A81" s="207"/>
      <c r="B81" s="121"/>
      <c r="C81" s="30" t="s">
        <v>262</v>
      </c>
      <c r="D81" s="31" t="s">
        <v>17</v>
      </c>
      <c r="E81" s="31" t="s">
        <v>186</v>
      </c>
      <c r="F81" s="31" t="s">
        <v>194</v>
      </c>
      <c r="G81" s="31" t="s">
        <v>103</v>
      </c>
      <c r="H81" s="31" t="s">
        <v>261</v>
      </c>
      <c r="I81" s="145">
        <v>20</v>
      </c>
    </row>
    <row r="82" spans="1:9" ht="42" customHeight="1">
      <c r="A82" s="207"/>
      <c r="B82" s="121"/>
      <c r="C82" s="62" t="s">
        <v>107</v>
      </c>
      <c r="D82" s="16" t="s">
        <v>17</v>
      </c>
      <c r="E82" s="16" t="s">
        <v>186</v>
      </c>
      <c r="F82" s="16" t="s">
        <v>194</v>
      </c>
      <c r="G82" s="16" t="s">
        <v>108</v>
      </c>
      <c r="H82" s="45"/>
      <c r="I82" s="146">
        <f>I83</f>
        <v>60</v>
      </c>
    </row>
    <row r="83" spans="1:9" ht="42" customHeight="1">
      <c r="A83" s="207"/>
      <c r="B83" s="121"/>
      <c r="C83" s="113" t="s">
        <v>106</v>
      </c>
      <c r="D83" s="55" t="s">
        <v>17</v>
      </c>
      <c r="E83" s="55" t="s">
        <v>186</v>
      </c>
      <c r="F83" s="55" t="s">
        <v>194</v>
      </c>
      <c r="G83" s="55" t="s">
        <v>104</v>
      </c>
      <c r="H83" s="55"/>
      <c r="I83" s="144">
        <f>I84</f>
        <v>60</v>
      </c>
    </row>
    <row r="84" spans="1:9" ht="42" customHeight="1">
      <c r="A84" s="207"/>
      <c r="B84" s="121"/>
      <c r="C84" s="30" t="s">
        <v>262</v>
      </c>
      <c r="D84" s="31" t="s">
        <v>17</v>
      </c>
      <c r="E84" s="31" t="s">
        <v>186</v>
      </c>
      <c r="F84" s="31" t="s">
        <v>194</v>
      </c>
      <c r="G84" s="31" t="s">
        <v>104</v>
      </c>
      <c r="H84" s="31" t="s">
        <v>261</v>
      </c>
      <c r="I84" s="145">
        <v>60</v>
      </c>
    </row>
    <row r="85" spans="1:9" ht="42" customHeight="1">
      <c r="A85" s="207"/>
      <c r="B85" s="121"/>
      <c r="C85" s="62" t="s">
        <v>111</v>
      </c>
      <c r="D85" s="16" t="s">
        <v>17</v>
      </c>
      <c r="E85" s="16" t="s">
        <v>186</v>
      </c>
      <c r="F85" s="16" t="s">
        <v>194</v>
      </c>
      <c r="G85" s="16" t="s">
        <v>112</v>
      </c>
      <c r="H85" s="45"/>
      <c r="I85" s="146">
        <f>I86</f>
        <v>52</v>
      </c>
    </row>
    <row r="86" spans="1:9" ht="65.25" customHeight="1">
      <c r="A86" s="207"/>
      <c r="B86" s="121"/>
      <c r="C86" s="63" t="s">
        <v>105</v>
      </c>
      <c r="D86" s="64" t="s">
        <v>17</v>
      </c>
      <c r="E86" s="64" t="s">
        <v>186</v>
      </c>
      <c r="F86" s="64" t="s">
        <v>194</v>
      </c>
      <c r="G86" s="64" t="s">
        <v>113</v>
      </c>
      <c r="H86" s="64"/>
      <c r="I86" s="147">
        <f>I87</f>
        <v>52</v>
      </c>
    </row>
    <row r="87" spans="1:9" ht="23.1" customHeight="1">
      <c r="A87" s="207"/>
      <c r="B87" s="121"/>
      <c r="C87" s="46" t="s">
        <v>254</v>
      </c>
      <c r="D87" s="31" t="s">
        <v>17</v>
      </c>
      <c r="E87" s="31" t="s">
        <v>186</v>
      </c>
      <c r="F87" s="31" t="s">
        <v>194</v>
      </c>
      <c r="G87" s="31" t="s">
        <v>113</v>
      </c>
      <c r="H87" s="31" t="s">
        <v>253</v>
      </c>
      <c r="I87" s="148">
        <v>52</v>
      </c>
    </row>
    <row r="88" spans="1:9" ht="82.5" customHeight="1">
      <c r="A88" s="207"/>
      <c r="B88" s="121"/>
      <c r="C88" s="149" t="s">
        <v>238</v>
      </c>
      <c r="D88" s="150" t="s">
        <v>17</v>
      </c>
      <c r="E88" s="150" t="s">
        <v>186</v>
      </c>
      <c r="F88" s="150" t="s">
        <v>194</v>
      </c>
      <c r="G88" s="151" t="s">
        <v>236</v>
      </c>
      <c r="H88" s="150"/>
      <c r="I88" s="143">
        <f>I89</f>
        <v>1027.3</v>
      </c>
    </row>
    <row r="89" spans="1:9" ht="49.5" customHeight="1">
      <c r="A89" s="207"/>
      <c r="B89" s="121"/>
      <c r="C89" s="152" t="s">
        <v>267</v>
      </c>
      <c r="D89" s="150" t="s">
        <v>17</v>
      </c>
      <c r="E89" s="150" t="s">
        <v>186</v>
      </c>
      <c r="F89" s="150" t="s">
        <v>194</v>
      </c>
      <c r="G89" s="151" t="s">
        <v>237</v>
      </c>
      <c r="H89" s="151"/>
      <c r="I89" s="153">
        <f>I90</f>
        <v>1027.3</v>
      </c>
    </row>
    <row r="90" spans="1:9" ht="106.5" customHeight="1">
      <c r="A90" s="207"/>
      <c r="B90" s="121"/>
      <c r="C90" s="193" t="s">
        <v>244</v>
      </c>
      <c r="D90" s="194" t="s">
        <v>17</v>
      </c>
      <c r="E90" s="194" t="s">
        <v>186</v>
      </c>
      <c r="F90" s="194" t="s">
        <v>194</v>
      </c>
      <c r="G90" s="195" t="s">
        <v>239</v>
      </c>
      <c r="H90" s="196"/>
      <c r="I90" s="154">
        <f>I91</f>
        <v>1027.3</v>
      </c>
    </row>
    <row r="91" spans="1:9" ht="46.5" customHeight="1">
      <c r="A91" s="207"/>
      <c r="B91" s="121"/>
      <c r="C91" s="197" t="s">
        <v>262</v>
      </c>
      <c r="D91" s="198" t="s">
        <v>17</v>
      </c>
      <c r="E91" s="198" t="s">
        <v>186</v>
      </c>
      <c r="F91" s="198" t="s">
        <v>194</v>
      </c>
      <c r="G91" s="198" t="s">
        <v>239</v>
      </c>
      <c r="H91" s="198" t="s">
        <v>261</v>
      </c>
      <c r="I91" s="148">
        <f>227.3+800</f>
        <v>1027.3</v>
      </c>
    </row>
    <row r="92" spans="1:9" ht="18.75">
      <c r="A92" s="207"/>
      <c r="B92" s="121"/>
      <c r="C92" s="15" t="s">
        <v>26</v>
      </c>
      <c r="D92" s="16" t="s">
        <v>17</v>
      </c>
      <c r="E92" s="16" t="s">
        <v>186</v>
      </c>
      <c r="F92" s="16" t="s">
        <v>187</v>
      </c>
      <c r="G92" s="16"/>
      <c r="H92" s="16"/>
      <c r="I92" s="143">
        <f>I93</f>
        <v>180</v>
      </c>
    </row>
    <row r="93" spans="1:9" ht="102.75" customHeight="1">
      <c r="A93" s="207"/>
      <c r="B93" s="121"/>
      <c r="C93" s="66" t="s">
        <v>92</v>
      </c>
      <c r="D93" s="42" t="s">
        <v>17</v>
      </c>
      <c r="E93" s="42" t="s">
        <v>186</v>
      </c>
      <c r="F93" s="43" t="s">
        <v>187</v>
      </c>
      <c r="G93" s="43" t="s">
        <v>94</v>
      </c>
      <c r="H93" s="16" t="s">
        <v>18</v>
      </c>
      <c r="I93" s="143">
        <f>I94</f>
        <v>180</v>
      </c>
    </row>
    <row r="94" spans="1:9" ht="58.5" customHeight="1">
      <c r="A94" s="207"/>
      <c r="B94" s="121"/>
      <c r="C94" s="66" t="s">
        <v>96</v>
      </c>
      <c r="D94" s="42" t="s">
        <v>17</v>
      </c>
      <c r="E94" s="42" t="s">
        <v>186</v>
      </c>
      <c r="F94" s="43" t="s">
        <v>187</v>
      </c>
      <c r="G94" s="43" t="s">
        <v>97</v>
      </c>
      <c r="H94" s="16"/>
      <c r="I94" s="143">
        <f>I96</f>
        <v>180</v>
      </c>
    </row>
    <row r="95" spans="1:9" ht="26.25" customHeight="1">
      <c r="A95" s="207"/>
      <c r="B95" s="121"/>
      <c r="C95" s="67" t="s">
        <v>116</v>
      </c>
      <c r="D95" s="42" t="s">
        <v>17</v>
      </c>
      <c r="E95" s="42" t="s">
        <v>186</v>
      </c>
      <c r="F95" s="43" t="s">
        <v>187</v>
      </c>
      <c r="G95" s="43" t="s">
        <v>115</v>
      </c>
      <c r="H95" s="25"/>
      <c r="I95" s="155">
        <f>I96</f>
        <v>180</v>
      </c>
    </row>
    <row r="96" spans="1:9" ht="41.25" customHeight="1">
      <c r="A96" s="207"/>
      <c r="B96" s="121"/>
      <c r="C96" s="68" t="s">
        <v>114</v>
      </c>
      <c r="D96" s="39" t="s">
        <v>17</v>
      </c>
      <c r="E96" s="40" t="s">
        <v>186</v>
      </c>
      <c r="F96" s="20" t="s">
        <v>187</v>
      </c>
      <c r="G96" s="20" t="s">
        <v>117</v>
      </c>
      <c r="H96" s="27"/>
      <c r="I96" s="138">
        <f>I97</f>
        <v>180</v>
      </c>
    </row>
    <row r="97" spans="1:9" ht="36">
      <c r="A97" s="207"/>
      <c r="B97" s="121"/>
      <c r="C97" s="30" t="s">
        <v>262</v>
      </c>
      <c r="D97" s="31" t="s">
        <v>17</v>
      </c>
      <c r="E97" s="31" t="s">
        <v>186</v>
      </c>
      <c r="F97" s="31" t="s">
        <v>187</v>
      </c>
      <c r="G97" s="31" t="s">
        <v>117</v>
      </c>
      <c r="H97" s="31" t="s">
        <v>261</v>
      </c>
      <c r="I97" s="145">
        <f>100+80</f>
        <v>180</v>
      </c>
    </row>
    <row r="98" spans="1:9" ht="18.75">
      <c r="A98" s="207"/>
      <c r="B98" s="121"/>
      <c r="C98" s="32" t="s">
        <v>55</v>
      </c>
      <c r="D98" s="25" t="s">
        <v>17</v>
      </c>
      <c r="E98" s="25" t="s">
        <v>186</v>
      </c>
      <c r="F98" s="25" t="s">
        <v>195</v>
      </c>
      <c r="G98" s="50"/>
      <c r="H98" s="65"/>
      <c r="I98" s="147">
        <f>I99</f>
        <v>50</v>
      </c>
    </row>
    <row r="99" spans="1:9" ht="93.75">
      <c r="A99" s="207"/>
      <c r="B99" s="121"/>
      <c r="C99" s="66" t="s">
        <v>92</v>
      </c>
      <c r="D99" s="42" t="s">
        <v>17</v>
      </c>
      <c r="E99" s="42" t="s">
        <v>186</v>
      </c>
      <c r="F99" s="43" t="s">
        <v>195</v>
      </c>
      <c r="G99" s="43" t="s">
        <v>94</v>
      </c>
      <c r="H99" s="16" t="s">
        <v>18</v>
      </c>
      <c r="I99" s="143">
        <f>I100</f>
        <v>50</v>
      </c>
    </row>
    <row r="100" spans="1:9" ht="61.5" customHeight="1">
      <c r="A100" s="207"/>
      <c r="B100" s="121"/>
      <c r="C100" s="66" t="s">
        <v>99</v>
      </c>
      <c r="D100" s="42" t="s">
        <v>17</v>
      </c>
      <c r="E100" s="42" t="s">
        <v>186</v>
      </c>
      <c r="F100" s="43" t="s">
        <v>195</v>
      </c>
      <c r="G100" s="43" t="s">
        <v>98</v>
      </c>
      <c r="H100" s="16"/>
      <c r="I100" s="143">
        <f>I101</f>
        <v>50</v>
      </c>
    </row>
    <row r="101" spans="1:9" ht="65.25" customHeight="1">
      <c r="A101" s="207"/>
      <c r="B101" s="121"/>
      <c r="C101" s="67" t="s">
        <v>172</v>
      </c>
      <c r="D101" s="42" t="s">
        <v>17</v>
      </c>
      <c r="E101" s="42" t="s">
        <v>186</v>
      </c>
      <c r="F101" s="43" t="s">
        <v>195</v>
      </c>
      <c r="G101" s="43" t="s">
        <v>118</v>
      </c>
      <c r="H101" s="25"/>
      <c r="I101" s="155">
        <f>I102</f>
        <v>50</v>
      </c>
    </row>
    <row r="102" spans="1:9" ht="51.75" customHeight="1">
      <c r="A102" s="207"/>
      <c r="B102" s="121"/>
      <c r="C102" s="68" t="s">
        <v>173</v>
      </c>
      <c r="D102" s="39" t="s">
        <v>17</v>
      </c>
      <c r="E102" s="40" t="s">
        <v>186</v>
      </c>
      <c r="F102" s="20" t="s">
        <v>195</v>
      </c>
      <c r="G102" s="20" t="s">
        <v>101</v>
      </c>
      <c r="H102" s="27"/>
      <c r="I102" s="138">
        <f>I103</f>
        <v>50</v>
      </c>
    </row>
    <row r="103" spans="1:9" ht="36">
      <c r="A103" s="207"/>
      <c r="B103" s="121"/>
      <c r="C103" s="30" t="s">
        <v>262</v>
      </c>
      <c r="D103" s="31" t="s">
        <v>17</v>
      </c>
      <c r="E103" s="31" t="s">
        <v>186</v>
      </c>
      <c r="F103" s="31" t="s">
        <v>195</v>
      </c>
      <c r="G103" s="31" t="s">
        <v>100</v>
      </c>
      <c r="H103" s="31" t="s">
        <v>261</v>
      </c>
      <c r="I103" s="145">
        <v>50</v>
      </c>
    </row>
    <row r="104" spans="1:9" ht="18.75">
      <c r="A104" s="207"/>
      <c r="B104" s="121"/>
      <c r="C104" s="32" t="s">
        <v>27</v>
      </c>
      <c r="D104" s="16" t="s">
        <v>17</v>
      </c>
      <c r="E104" s="16" t="s">
        <v>191</v>
      </c>
      <c r="F104" s="16"/>
      <c r="G104" s="16"/>
      <c r="H104" s="16"/>
      <c r="I104" s="143">
        <f>I105+I113</f>
        <v>1927.7</v>
      </c>
    </row>
    <row r="105" spans="1:9" ht="18.75">
      <c r="A105" s="207"/>
      <c r="B105" s="121"/>
      <c r="C105" s="18" t="s">
        <v>41</v>
      </c>
      <c r="D105" s="16" t="s">
        <v>17</v>
      </c>
      <c r="E105" s="69" t="s">
        <v>191</v>
      </c>
      <c r="F105" s="16" t="s">
        <v>194</v>
      </c>
      <c r="G105" s="69"/>
      <c r="H105" s="69"/>
      <c r="I105" s="143">
        <f>I106</f>
        <v>1117.7</v>
      </c>
    </row>
    <row r="106" spans="1:9" ht="61.5" customHeight="1">
      <c r="A106" s="207"/>
      <c r="B106" s="121"/>
      <c r="C106" s="73" t="s">
        <v>54</v>
      </c>
      <c r="D106" s="39" t="s">
        <v>17</v>
      </c>
      <c r="E106" s="39" t="s">
        <v>191</v>
      </c>
      <c r="F106" s="40" t="s">
        <v>194</v>
      </c>
      <c r="G106" s="40" t="s">
        <v>119</v>
      </c>
      <c r="H106" s="27"/>
      <c r="I106" s="143">
        <f>I107</f>
        <v>1117.7</v>
      </c>
    </row>
    <row r="107" spans="1:9" ht="75">
      <c r="A107" s="207"/>
      <c r="B107" s="121"/>
      <c r="C107" s="74" t="s">
        <v>120</v>
      </c>
      <c r="D107" s="16" t="s">
        <v>17</v>
      </c>
      <c r="E107" s="16" t="s">
        <v>191</v>
      </c>
      <c r="F107" s="16" t="s">
        <v>194</v>
      </c>
      <c r="G107" s="16" t="s">
        <v>121</v>
      </c>
      <c r="H107" s="16"/>
      <c r="I107" s="143">
        <f>I108</f>
        <v>1117.7</v>
      </c>
    </row>
    <row r="108" spans="1:9" ht="39" customHeight="1">
      <c r="A108" s="207"/>
      <c r="B108" s="121"/>
      <c r="C108" s="71" t="s">
        <v>122</v>
      </c>
      <c r="D108" s="16" t="s">
        <v>17</v>
      </c>
      <c r="E108" s="16" t="s">
        <v>191</v>
      </c>
      <c r="F108" s="16" t="s">
        <v>194</v>
      </c>
      <c r="G108" s="16" t="s">
        <v>123</v>
      </c>
      <c r="H108" s="25"/>
      <c r="I108" s="155">
        <f>I109+I111</f>
        <v>1117.7</v>
      </c>
    </row>
    <row r="109" spans="1:9" ht="18.75">
      <c r="A109" s="207"/>
      <c r="B109" s="121"/>
      <c r="C109" s="68" t="s">
        <v>124</v>
      </c>
      <c r="D109" s="20" t="s">
        <v>17</v>
      </c>
      <c r="E109" s="20" t="s">
        <v>191</v>
      </c>
      <c r="F109" s="20" t="s">
        <v>194</v>
      </c>
      <c r="G109" s="20" t="s">
        <v>125</v>
      </c>
      <c r="H109" s="20"/>
      <c r="I109" s="169">
        <f>I110</f>
        <v>978.5</v>
      </c>
    </row>
    <row r="110" spans="1:9" ht="36">
      <c r="A110" s="207"/>
      <c r="B110" s="121"/>
      <c r="C110" s="28" t="s">
        <v>262</v>
      </c>
      <c r="D110" s="82" t="s">
        <v>17</v>
      </c>
      <c r="E110" s="82" t="s">
        <v>191</v>
      </c>
      <c r="F110" s="82" t="s">
        <v>194</v>
      </c>
      <c r="G110" s="82" t="s">
        <v>126</v>
      </c>
      <c r="H110" s="29" t="s">
        <v>261</v>
      </c>
      <c r="I110" s="159">
        <v>978.5</v>
      </c>
    </row>
    <row r="111" spans="1:9" ht="18.75">
      <c r="A111" s="207"/>
      <c r="B111" s="121"/>
      <c r="C111" s="68" t="s">
        <v>213</v>
      </c>
      <c r="D111" s="16" t="s">
        <v>17</v>
      </c>
      <c r="E111" s="16" t="s">
        <v>191</v>
      </c>
      <c r="F111" s="16" t="s">
        <v>194</v>
      </c>
      <c r="G111" s="16" t="s">
        <v>228</v>
      </c>
      <c r="H111" s="23"/>
      <c r="I111" s="165">
        <f>I112</f>
        <v>139.19999999999999</v>
      </c>
    </row>
    <row r="112" spans="1:9" ht="36.75">
      <c r="A112" s="207"/>
      <c r="B112" s="121"/>
      <c r="C112" s="30" t="s">
        <v>269</v>
      </c>
      <c r="D112" s="16" t="s">
        <v>17</v>
      </c>
      <c r="E112" s="16" t="s">
        <v>191</v>
      </c>
      <c r="F112" s="16" t="s">
        <v>194</v>
      </c>
      <c r="G112" s="16" t="s">
        <v>228</v>
      </c>
      <c r="H112" s="65" t="s">
        <v>261</v>
      </c>
      <c r="I112" s="199">
        <v>139.19999999999999</v>
      </c>
    </row>
    <row r="113" spans="1:9" ht="22.9" customHeight="1">
      <c r="A113" s="207"/>
      <c r="B113" s="121"/>
      <c r="C113" s="24" t="s">
        <v>55</v>
      </c>
      <c r="D113" s="16" t="s">
        <v>17</v>
      </c>
      <c r="E113" s="16" t="s">
        <v>191</v>
      </c>
      <c r="F113" s="16" t="s">
        <v>193</v>
      </c>
      <c r="G113" s="44"/>
      <c r="H113" s="45"/>
      <c r="I113" s="156">
        <f>I118+I114</f>
        <v>810</v>
      </c>
    </row>
    <row r="114" spans="1:9" ht="75">
      <c r="A114" s="207"/>
      <c r="B114" s="121"/>
      <c r="C114" s="24" t="s">
        <v>180</v>
      </c>
      <c r="D114" s="16" t="s">
        <v>17</v>
      </c>
      <c r="E114" s="69" t="s">
        <v>191</v>
      </c>
      <c r="F114" s="13" t="s">
        <v>193</v>
      </c>
      <c r="G114" s="13" t="s">
        <v>128</v>
      </c>
      <c r="H114" s="23"/>
      <c r="I114" s="157">
        <f>I115</f>
        <v>60</v>
      </c>
    </row>
    <row r="115" spans="1:9" ht="56.25">
      <c r="A115" s="207"/>
      <c r="B115" s="121"/>
      <c r="C115" s="54" t="s">
        <v>132</v>
      </c>
      <c r="D115" s="64" t="s">
        <v>17</v>
      </c>
      <c r="E115" s="76" t="s">
        <v>191</v>
      </c>
      <c r="F115" s="13" t="s">
        <v>193</v>
      </c>
      <c r="G115" s="13" t="s">
        <v>131</v>
      </c>
      <c r="H115" s="65"/>
      <c r="I115" s="147">
        <f>I116</f>
        <v>60</v>
      </c>
    </row>
    <row r="116" spans="1:9" ht="57.75" customHeight="1">
      <c r="A116" s="207"/>
      <c r="B116" s="121"/>
      <c r="C116" s="77" t="s">
        <v>130</v>
      </c>
      <c r="D116" s="20" t="s">
        <v>17</v>
      </c>
      <c r="E116" s="59" t="s">
        <v>191</v>
      </c>
      <c r="F116" s="20" t="s">
        <v>193</v>
      </c>
      <c r="G116" s="20" t="s">
        <v>129</v>
      </c>
      <c r="H116" s="27"/>
      <c r="I116" s="154">
        <f>I117</f>
        <v>60</v>
      </c>
    </row>
    <row r="117" spans="1:9" ht="18.75">
      <c r="A117" s="207"/>
      <c r="B117" s="121"/>
      <c r="C117" s="46" t="s">
        <v>252</v>
      </c>
      <c r="D117" s="31" t="s">
        <v>17</v>
      </c>
      <c r="E117" s="31" t="s">
        <v>191</v>
      </c>
      <c r="F117" s="31" t="s">
        <v>193</v>
      </c>
      <c r="G117" s="31" t="s">
        <v>129</v>
      </c>
      <c r="H117" s="31" t="s">
        <v>251</v>
      </c>
      <c r="I117" s="145">
        <v>60</v>
      </c>
    </row>
    <row r="118" spans="1:9" ht="18.75">
      <c r="A118" s="207"/>
      <c r="B118" s="121"/>
      <c r="C118" s="18" t="s">
        <v>52</v>
      </c>
      <c r="D118" s="25" t="s">
        <v>17</v>
      </c>
      <c r="E118" s="25" t="s">
        <v>191</v>
      </c>
      <c r="F118" s="25" t="s">
        <v>193</v>
      </c>
      <c r="G118" s="25" t="s">
        <v>73</v>
      </c>
      <c r="H118" s="25"/>
      <c r="I118" s="155">
        <f>I119</f>
        <v>750</v>
      </c>
    </row>
    <row r="119" spans="1:9" ht="18.75">
      <c r="A119" s="207"/>
      <c r="B119" s="121"/>
      <c r="C119" s="18" t="s">
        <v>53</v>
      </c>
      <c r="D119" s="25" t="s">
        <v>17</v>
      </c>
      <c r="E119" s="25" t="s">
        <v>191</v>
      </c>
      <c r="F119" s="25" t="s">
        <v>193</v>
      </c>
      <c r="G119" s="25" t="s">
        <v>74</v>
      </c>
      <c r="H119" s="25"/>
      <c r="I119" s="155">
        <f>I120+I122</f>
        <v>750</v>
      </c>
    </row>
    <row r="120" spans="1:9" ht="18.75">
      <c r="A120" s="207"/>
      <c r="B120" s="121"/>
      <c r="C120" s="19" t="s">
        <v>212</v>
      </c>
      <c r="D120" s="20" t="s">
        <v>17</v>
      </c>
      <c r="E120" s="20" t="s">
        <v>191</v>
      </c>
      <c r="F120" s="20" t="s">
        <v>193</v>
      </c>
      <c r="G120" s="20" t="s">
        <v>127</v>
      </c>
      <c r="H120" s="20"/>
      <c r="I120" s="138">
        <f>I121</f>
        <v>250</v>
      </c>
    </row>
    <row r="121" spans="1:9" ht="36">
      <c r="A121" s="207"/>
      <c r="B121" s="121"/>
      <c r="C121" s="28" t="s">
        <v>262</v>
      </c>
      <c r="D121" s="29" t="s">
        <v>17</v>
      </c>
      <c r="E121" s="29" t="s">
        <v>191</v>
      </c>
      <c r="F121" s="29" t="s">
        <v>193</v>
      </c>
      <c r="G121" s="29" t="s">
        <v>127</v>
      </c>
      <c r="H121" s="29" t="s">
        <v>261</v>
      </c>
      <c r="I121" s="158">
        <v>250</v>
      </c>
    </row>
    <row r="122" spans="1:9" ht="18.75">
      <c r="A122" s="207"/>
      <c r="B122" s="121"/>
      <c r="C122" s="19" t="s">
        <v>233</v>
      </c>
      <c r="D122" s="20" t="s">
        <v>17</v>
      </c>
      <c r="E122" s="20" t="s">
        <v>191</v>
      </c>
      <c r="F122" s="20" t="s">
        <v>193</v>
      </c>
      <c r="G122" s="20" t="s">
        <v>232</v>
      </c>
      <c r="H122" s="20"/>
      <c r="I122" s="138">
        <f>I123</f>
        <v>500</v>
      </c>
    </row>
    <row r="123" spans="1:9" ht="36">
      <c r="A123" s="207"/>
      <c r="B123" s="121"/>
      <c r="C123" s="28" t="s">
        <v>262</v>
      </c>
      <c r="D123" s="29" t="s">
        <v>17</v>
      </c>
      <c r="E123" s="29" t="s">
        <v>191</v>
      </c>
      <c r="F123" s="29" t="s">
        <v>193</v>
      </c>
      <c r="G123" s="29" t="s">
        <v>232</v>
      </c>
      <c r="H123" s="29" t="s">
        <v>261</v>
      </c>
      <c r="I123" s="158">
        <v>500</v>
      </c>
    </row>
    <row r="124" spans="1:9" ht="18.75">
      <c r="A124" s="207"/>
      <c r="B124" s="121"/>
      <c r="C124" s="32" t="s">
        <v>28</v>
      </c>
      <c r="D124" s="16" t="s">
        <v>17</v>
      </c>
      <c r="E124" s="16" t="s">
        <v>192</v>
      </c>
      <c r="F124" s="16"/>
      <c r="G124" s="16" t="s">
        <v>18</v>
      </c>
      <c r="H124" s="16" t="s">
        <v>18</v>
      </c>
      <c r="I124" s="143">
        <f>I125+I132+I141</f>
        <v>7232.88</v>
      </c>
    </row>
    <row r="125" spans="1:9" ht="18.75">
      <c r="A125" s="207"/>
      <c r="B125" s="121"/>
      <c r="C125" s="32" t="s">
        <v>29</v>
      </c>
      <c r="D125" s="16" t="s">
        <v>17</v>
      </c>
      <c r="E125" s="25" t="s">
        <v>192</v>
      </c>
      <c r="F125" s="25" t="s">
        <v>184</v>
      </c>
      <c r="G125" s="25"/>
      <c r="H125" s="16"/>
      <c r="I125" s="143">
        <f>I126</f>
        <v>1311.6</v>
      </c>
    </row>
    <row r="126" spans="1:9" ht="18.75">
      <c r="A126" s="207"/>
      <c r="B126" s="121"/>
      <c r="C126" s="18" t="s">
        <v>52</v>
      </c>
      <c r="D126" s="16" t="s">
        <v>17</v>
      </c>
      <c r="E126" s="16" t="s">
        <v>192</v>
      </c>
      <c r="F126" s="16" t="s">
        <v>184</v>
      </c>
      <c r="G126" s="25" t="s">
        <v>73</v>
      </c>
      <c r="H126" s="16"/>
      <c r="I126" s="143">
        <f>I127</f>
        <v>1311.6</v>
      </c>
    </row>
    <row r="127" spans="1:9" ht="18.75">
      <c r="A127" s="207"/>
      <c r="B127" s="121"/>
      <c r="C127" s="18" t="s">
        <v>53</v>
      </c>
      <c r="D127" s="25" t="s">
        <v>17</v>
      </c>
      <c r="E127" s="25" t="s">
        <v>192</v>
      </c>
      <c r="F127" s="25" t="s">
        <v>184</v>
      </c>
      <c r="G127" s="25" t="s">
        <v>74</v>
      </c>
      <c r="H127" s="25"/>
      <c r="I127" s="155">
        <f>I128+I130</f>
        <v>1311.6</v>
      </c>
    </row>
    <row r="128" spans="1:9" ht="18.75">
      <c r="A128" s="207"/>
      <c r="B128" s="121"/>
      <c r="C128" s="19" t="s">
        <v>133</v>
      </c>
      <c r="D128" s="20" t="s">
        <v>17</v>
      </c>
      <c r="E128" s="20" t="s">
        <v>192</v>
      </c>
      <c r="F128" s="20" t="s">
        <v>184</v>
      </c>
      <c r="G128" s="79" t="s">
        <v>134</v>
      </c>
      <c r="H128" s="27"/>
      <c r="I128" s="154">
        <f>I129</f>
        <v>1211.5999999999999</v>
      </c>
    </row>
    <row r="129" spans="1:9" ht="36">
      <c r="A129" s="207"/>
      <c r="B129" s="121"/>
      <c r="C129" s="28" t="s">
        <v>262</v>
      </c>
      <c r="D129" s="29" t="s">
        <v>17</v>
      </c>
      <c r="E129" s="29" t="s">
        <v>192</v>
      </c>
      <c r="F129" s="29" t="s">
        <v>184</v>
      </c>
      <c r="G129" s="29" t="s">
        <v>134</v>
      </c>
      <c r="H129" s="29" t="s">
        <v>261</v>
      </c>
      <c r="I129" s="159">
        <v>1211.5999999999999</v>
      </c>
    </row>
    <row r="130" spans="1:9" ht="18.75">
      <c r="A130" s="207"/>
      <c r="B130" s="121"/>
      <c r="C130" s="19" t="s">
        <v>135</v>
      </c>
      <c r="D130" s="20" t="s">
        <v>17</v>
      </c>
      <c r="E130" s="20" t="s">
        <v>192</v>
      </c>
      <c r="F130" s="20" t="s">
        <v>184</v>
      </c>
      <c r="G130" s="79" t="s">
        <v>136</v>
      </c>
      <c r="H130" s="27"/>
      <c r="I130" s="154">
        <f>I131</f>
        <v>100</v>
      </c>
    </row>
    <row r="131" spans="1:9" ht="36">
      <c r="A131" s="207"/>
      <c r="B131" s="121"/>
      <c r="C131" s="28" t="s">
        <v>262</v>
      </c>
      <c r="D131" s="29" t="s">
        <v>17</v>
      </c>
      <c r="E131" s="29" t="s">
        <v>192</v>
      </c>
      <c r="F131" s="29" t="s">
        <v>184</v>
      </c>
      <c r="G131" s="29" t="s">
        <v>136</v>
      </c>
      <c r="H131" s="29" t="s">
        <v>261</v>
      </c>
      <c r="I131" s="159">
        <v>100</v>
      </c>
    </row>
    <row r="132" spans="1:9" ht="18.75">
      <c r="A132" s="207"/>
      <c r="B132" s="121"/>
      <c r="C132" s="15" t="s">
        <v>30</v>
      </c>
      <c r="D132" s="16" t="s">
        <v>17</v>
      </c>
      <c r="E132" s="16" t="s">
        <v>192</v>
      </c>
      <c r="F132" s="16" t="s">
        <v>185</v>
      </c>
      <c r="G132" s="16"/>
      <c r="H132" s="16"/>
      <c r="I132" s="143">
        <f>I133+I137</f>
        <v>377.2</v>
      </c>
    </row>
    <row r="133" spans="1:9" ht="75">
      <c r="A133" s="207"/>
      <c r="B133" s="121"/>
      <c r="C133" s="18" t="s">
        <v>137</v>
      </c>
      <c r="D133" s="16" t="s">
        <v>17</v>
      </c>
      <c r="E133" s="16" t="s">
        <v>192</v>
      </c>
      <c r="F133" s="16" t="s">
        <v>185</v>
      </c>
      <c r="G133" s="25" t="s">
        <v>138</v>
      </c>
      <c r="H133" s="16"/>
      <c r="I133" s="143">
        <f>I134</f>
        <v>177.2</v>
      </c>
    </row>
    <row r="134" spans="1:9" ht="37.5">
      <c r="A134" s="207"/>
      <c r="B134" s="121"/>
      <c r="C134" s="78" t="s">
        <v>223</v>
      </c>
      <c r="D134" s="16" t="s">
        <v>17</v>
      </c>
      <c r="E134" s="16" t="s">
        <v>192</v>
      </c>
      <c r="F134" s="16" t="s">
        <v>185</v>
      </c>
      <c r="G134" s="25" t="s">
        <v>221</v>
      </c>
      <c r="H134" s="25"/>
      <c r="I134" s="153">
        <f>I135</f>
        <v>177.2</v>
      </c>
    </row>
    <row r="135" spans="1:9" ht="56.25">
      <c r="A135" s="207"/>
      <c r="B135" s="121"/>
      <c r="C135" s="19" t="s">
        <v>224</v>
      </c>
      <c r="D135" s="20" t="s">
        <v>17</v>
      </c>
      <c r="E135" s="20" t="s">
        <v>192</v>
      </c>
      <c r="F135" s="20" t="s">
        <v>185</v>
      </c>
      <c r="G135" s="79" t="s">
        <v>222</v>
      </c>
      <c r="H135" s="27"/>
      <c r="I135" s="160">
        <f>I136</f>
        <v>177.2</v>
      </c>
    </row>
    <row r="136" spans="1:9" ht="36">
      <c r="A136" s="207"/>
      <c r="B136" s="121"/>
      <c r="C136" s="28" t="s">
        <v>256</v>
      </c>
      <c r="D136" s="29" t="s">
        <v>17</v>
      </c>
      <c r="E136" s="29" t="s">
        <v>192</v>
      </c>
      <c r="F136" s="29" t="s">
        <v>185</v>
      </c>
      <c r="G136" s="29" t="s">
        <v>222</v>
      </c>
      <c r="H136" s="29" t="s">
        <v>255</v>
      </c>
      <c r="I136" s="161">
        <v>177.2</v>
      </c>
    </row>
    <row r="137" spans="1:9" ht="18.75">
      <c r="A137" s="207"/>
      <c r="B137" s="121"/>
      <c r="C137" s="18" t="s">
        <v>52</v>
      </c>
      <c r="D137" s="16" t="s">
        <v>17</v>
      </c>
      <c r="E137" s="16" t="s">
        <v>192</v>
      </c>
      <c r="F137" s="16" t="s">
        <v>185</v>
      </c>
      <c r="G137" s="25" t="s">
        <v>73</v>
      </c>
      <c r="H137" s="16"/>
      <c r="I137" s="143">
        <f>I138</f>
        <v>200</v>
      </c>
    </row>
    <row r="138" spans="1:9" ht="18.75">
      <c r="A138" s="207"/>
      <c r="B138" s="121"/>
      <c r="C138" s="18" t="s">
        <v>53</v>
      </c>
      <c r="D138" s="25" t="s">
        <v>17</v>
      </c>
      <c r="E138" s="25" t="s">
        <v>192</v>
      </c>
      <c r="F138" s="25" t="s">
        <v>185</v>
      </c>
      <c r="G138" s="25" t="s">
        <v>74</v>
      </c>
      <c r="H138" s="25"/>
      <c r="I138" s="155">
        <f>I139</f>
        <v>200</v>
      </c>
    </row>
    <row r="139" spans="1:9" ht="18.75">
      <c r="A139" s="207"/>
      <c r="B139" s="121"/>
      <c r="C139" s="19" t="s">
        <v>211</v>
      </c>
      <c r="D139" s="20" t="s">
        <v>17</v>
      </c>
      <c r="E139" s="20" t="s">
        <v>192</v>
      </c>
      <c r="F139" s="20" t="s">
        <v>185</v>
      </c>
      <c r="G139" s="79" t="s">
        <v>210</v>
      </c>
      <c r="H139" s="27"/>
      <c r="I139" s="154">
        <f>I140</f>
        <v>200</v>
      </c>
    </row>
    <row r="140" spans="1:9" ht="36">
      <c r="A140" s="207"/>
      <c r="B140" s="121"/>
      <c r="C140" s="28" t="s">
        <v>262</v>
      </c>
      <c r="D140" s="29" t="s">
        <v>17</v>
      </c>
      <c r="E140" s="29" t="s">
        <v>192</v>
      </c>
      <c r="F140" s="29" t="s">
        <v>185</v>
      </c>
      <c r="G140" s="29" t="s">
        <v>210</v>
      </c>
      <c r="H140" s="29" t="s">
        <v>261</v>
      </c>
      <c r="I140" s="159">
        <v>200</v>
      </c>
    </row>
    <row r="141" spans="1:9" ht="18.75">
      <c r="A141" s="207"/>
      <c r="B141" s="121"/>
      <c r="C141" s="18" t="s">
        <v>31</v>
      </c>
      <c r="D141" s="16" t="s">
        <v>17</v>
      </c>
      <c r="E141" s="16" t="s">
        <v>192</v>
      </c>
      <c r="F141" s="42" t="s">
        <v>186</v>
      </c>
      <c r="G141" s="45"/>
      <c r="H141" s="45"/>
      <c r="I141" s="143">
        <f>I154+I146+I150+I142</f>
        <v>5544.08</v>
      </c>
    </row>
    <row r="142" spans="1:9" ht="56.25">
      <c r="A142" s="207"/>
      <c r="B142" s="121"/>
      <c r="C142" s="18" t="s">
        <v>247</v>
      </c>
      <c r="D142" s="16" t="s">
        <v>17</v>
      </c>
      <c r="E142" s="16" t="s">
        <v>192</v>
      </c>
      <c r="F142" s="16" t="s">
        <v>186</v>
      </c>
      <c r="G142" s="25" t="s">
        <v>245</v>
      </c>
      <c r="H142" s="16"/>
      <c r="I142" s="143">
        <f>I143</f>
        <v>300</v>
      </c>
    </row>
    <row r="143" spans="1:9" ht="37.5">
      <c r="A143" s="207"/>
      <c r="B143" s="121"/>
      <c r="C143" s="78" t="s">
        <v>248</v>
      </c>
      <c r="D143" s="16" t="s">
        <v>17</v>
      </c>
      <c r="E143" s="16" t="s">
        <v>192</v>
      </c>
      <c r="F143" s="16" t="s">
        <v>186</v>
      </c>
      <c r="G143" s="25" t="s">
        <v>246</v>
      </c>
      <c r="H143" s="25"/>
      <c r="I143" s="153">
        <f>I144</f>
        <v>300</v>
      </c>
    </row>
    <row r="144" spans="1:9" ht="18.75">
      <c r="A144" s="207"/>
      <c r="B144" s="121"/>
      <c r="C144" s="72" t="s">
        <v>263</v>
      </c>
      <c r="D144" s="20" t="s">
        <v>17</v>
      </c>
      <c r="E144" s="20" t="s">
        <v>192</v>
      </c>
      <c r="F144" s="20" t="s">
        <v>186</v>
      </c>
      <c r="G144" s="79" t="s">
        <v>264</v>
      </c>
      <c r="H144" s="27"/>
      <c r="I144" s="154">
        <f>I145</f>
        <v>300</v>
      </c>
    </row>
    <row r="145" spans="1:9" ht="36">
      <c r="A145" s="207"/>
      <c r="B145" s="121"/>
      <c r="C145" s="28" t="s">
        <v>262</v>
      </c>
      <c r="D145" s="120" t="s">
        <v>17</v>
      </c>
      <c r="E145" s="120" t="s">
        <v>192</v>
      </c>
      <c r="F145" s="120" t="s">
        <v>186</v>
      </c>
      <c r="G145" s="120" t="s">
        <v>264</v>
      </c>
      <c r="H145" s="120" t="s">
        <v>261</v>
      </c>
      <c r="I145" s="170">
        <v>300</v>
      </c>
    </row>
    <row r="146" spans="1:9" ht="93.75">
      <c r="A146" s="207"/>
      <c r="B146" s="121"/>
      <c r="C146" s="162" t="s">
        <v>268</v>
      </c>
      <c r="D146" s="16" t="s">
        <v>17</v>
      </c>
      <c r="E146" s="16" t="s">
        <v>192</v>
      </c>
      <c r="F146" s="16" t="s">
        <v>186</v>
      </c>
      <c r="G146" s="25" t="s">
        <v>181</v>
      </c>
      <c r="H146" s="16"/>
      <c r="I146" s="143">
        <f>I147</f>
        <v>1199.98</v>
      </c>
    </row>
    <row r="147" spans="1:9" ht="18.75">
      <c r="A147" s="207"/>
      <c r="B147" s="121"/>
      <c r="C147" s="78" t="s">
        <v>183</v>
      </c>
      <c r="D147" s="16" t="s">
        <v>17</v>
      </c>
      <c r="E147" s="16" t="s">
        <v>192</v>
      </c>
      <c r="F147" s="16" t="s">
        <v>186</v>
      </c>
      <c r="G147" s="25" t="s">
        <v>182</v>
      </c>
      <c r="H147" s="25"/>
      <c r="I147" s="153">
        <f>I148</f>
        <v>1199.98</v>
      </c>
    </row>
    <row r="148" spans="1:9" ht="75">
      <c r="A148" s="207"/>
      <c r="B148" s="121"/>
      <c r="C148" s="72" t="s">
        <v>219</v>
      </c>
      <c r="D148" s="20" t="s">
        <v>17</v>
      </c>
      <c r="E148" s="20" t="s">
        <v>192</v>
      </c>
      <c r="F148" s="20" t="s">
        <v>186</v>
      </c>
      <c r="G148" s="79" t="s">
        <v>220</v>
      </c>
      <c r="H148" s="27"/>
      <c r="I148" s="154">
        <f>I149</f>
        <v>1199.98</v>
      </c>
    </row>
    <row r="149" spans="1:9" ht="36">
      <c r="A149" s="207"/>
      <c r="B149" s="121"/>
      <c r="C149" s="126" t="s">
        <v>262</v>
      </c>
      <c r="D149" s="120" t="s">
        <v>17</v>
      </c>
      <c r="E149" s="120" t="s">
        <v>192</v>
      </c>
      <c r="F149" s="120" t="s">
        <v>186</v>
      </c>
      <c r="G149" s="120" t="s">
        <v>220</v>
      </c>
      <c r="H149" s="120" t="s">
        <v>261</v>
      </c>
      <c r="I149" s="170">
        <v>1199.98</v>
      </c>
    </row>
    <row r="150" spans="1:9" ht="56.25">
      <c r="A150" s="207"/>
      <c r="B150" s="121"/>
      <c r="C150" s="18" t="s">
        <v>230</v>
      </c>
      <c r="D150" s="16" t="s">
        <v>17</v>
      </c>
      <c r="E150" s="16" t="s">
        <v>192</v>
      </c>
      <c r="F150" s="16" t="s">
        <v>186</v>
      </c>
      <c r="G150" s="25" t="s">
        <v>231</v>
      </c>
      <c r="H150" s="16"/>
      <c r="I150" s="143">
        <f>I151</f>
        <v>208.6</v>
      </c>
    </row>
    <row r="151" spans="1:9" ht="18.75">
      <c r="A151" s="207"/>
      <c r="B151" s="121"/>
      <c r="C151" s="124" t="s">
        <v>243</v>
      </c>
      <c r="D151" s="20" t="s">
        <v>17</v>
      </c>
      <c r="E151" s="20" t="s">
        <v>192</v>
      </c>
      <c r="F151" s="20" t="s">
        <v>186</v>
      </c>
      <c r="G151" s="79" t="s">
        <v>241</v>
      </c>
      <c r="H151" s="27"/>
      <c r="I151" s="171">
        <f>I152</f>
        <v>208.6</v>
      </c>
    </row>
    <row r="152" spans="1:9" ht="18.75">
      <c r="A152" s="207"/>
      <c r="B152" s="121"/>
      <c r="C152" s="124" t="s">
        <v>242</v>
      </c>
      <c r="D152" s="20" t="s">
        <v>17</v>
      </c>
      <c r="E152" s="20" t="s">
        <v>192</v>
      </c>
      <c r="F152" s="20" t="s">
        <v>186</v>
      </c>
      <c r="G152" s="79" t="s">
        <v>240</v>
      </c>
      <c r="H152" s="27"/>
      <c r="I152" s="171">
        <f>I153</f>
        <v>208.6</v>
      </c>
    </row>
    <row r="153" spans="1:9" ht="36">
      <c r="A153" s="207"/>
      <c r="B153" s="121"/>
      <c r="C153" s="30" t="s">
        <v>262</v>
      </c>
      <c r="D153" s="52" t="s">
        <v>17</v>
      </c>
      <c r="E153" s="52" t="s">
        <v>192</v>
      </c>
      <c r="F153" s="52" t="s">
        <v>186</v>
      </c>
      <c r="G153" s="125" t="s">
        <v>240</v>
      </c>
      <c r="H153" s="31" t="s">
        <v>261</v>
      </c>
      <c r="I153" s="172">
        <v>208.6</v>
      </c>
    </row>
    <row r="154" spans="1:9" ht="18.75">
      <c r="A154" s="207"/>
      <c r="B154" s="121"/>
      <c r="C154" s="18" t="s">
        <v>52</v>
      </c>
      <c r="D154" s="16" t="s">
        <v>17</v>
      </c>
      <c r="E154" s="25" t="s">
        <v>192</v>
      </c>
      <c r="F154" s="39" t="s">
        <v>186</v>
      </c>
      <c r="G154" s="59" t="s">
        <v>73</v>
      </c>
      <c r="H154" s="45"/>
      <c r="I154" s="143">
        <f>I155</f>
        <v>3835.5</v>
      </c>
    </row>
    <row r="155" spans="1:9" ht="24.75" customHeight="1">
      <c r="A155" s="207"/>
      <c r="B155" s="121"/>
      <c r="C155" s="18" t="s">
        <v>53</v>
      </c>
      <c r="D155" s="16" t="s">
        <v>17</v>
      </c>
      <c r="E155" s="25" t="s">
        <v>192</v>
      </c>
      <c r="F155" s="39" t="s">
        <v>186</v>
      </c>
      <c r="G155" s="59" t="s">
        <v>74</v>
      </c>
      <c r="H155" s="16"/>
      <c r="I155" s="143">
        <f>I156+I158+I160+I162+I164</f>
        <v>3835.5</v>
      </c>
    </row>
    <row r="156" spans="1:9" ht="37.9" customHeight="1">
      <c r="A156" s="207"/>
      <c r="B156" s="121"/>
      <c r="C156" s="51" t="s">
        <v>147</v>
      </c>
      <c r="D156" s="20" t="s">
        <v>17</v>
      </c>
      <c r="E156" s="20" t="s">
        <v>192</v>
      </c>
      <c r="F156" s="39" t="s">
        <v>186</v>
      </c>
      <c r="G156" s="39" t="s">
        <v>139</v>
      </c>
      <c r="H156" s="20"/>
      <c r="I156" s="138">
        <f>I157</f>
        <v>2000</v>
      </c>
    </row>
    <row r="157" spans="1:9" ht="40.5" customHeight="1">
      <c r="A157" s="207"/>
      <c r="B157" s="121"/>
      <c r="C157" s="30" t="s">
        <v>262</v>
      </c>
      <c r="D157" s="31" t="s">
        <v>17</v>
      </c>
      <c r="E157" s="31" t="s">
        <v>192</v>
      </c>
      <c r="F157" s="52" t="s">
        <v>186</v>
      </c>
      <c r="G157" s="52" t="s">
        <v>139</v>
      </c>
      <c r="H157" s="52" t="s">
        <v>261</v>
      </c>
      <c r="I157" s="145">
        <v>2000</v>
      </c>
    </row>
    <row r="158" spans="1:9" ht="18.75">
      <c r="A158" s="207"/>
      <c r="B158" s="121"/>
      <c r="C158" s="49" t="s">
        <v>144</v>
      </c>
      <c r="D158" s="55" t="s">
        <v>17</v>
      </c>
      <c r="E158" s="55" t="s">
        <v>192</v>
      </c>
      <c r="F158" s="55" t="s">
        <v>186</v>
      </c>
      <c r="G158" s="100" t="s">
        <v>140</v>
      </c>
      <c r="H158" s="80"/>
      <c r="I158" s="166">
        <f>I159</f>
        <v>218.5</v>
      </c>
    </row>
    <row r="159" spans="1:9" ht="36">
      <c r="A159" s="207"/>
      <c r="B159" s="121"/>
      <c r="C159" s="30" t="s">
        <v>262</v>
      </c>
      <c r="D159" s="29" t="s">
        <v>17</v>
      </c>
      <c r="E159" s="29" t="s">
        <v>192</v>
      </c>
      <c r="F159" s="82" t="s">
        <v>186</v>
      </c>
      <c r="G159" s="52" t="s">
        <v>140</v>
      </c>
      <c r="H159" s="82" t="s">
        <v>261</v>
      </c>
      <c r="I159" s="173">
        <v>218.5</v>
      </c>
    </row>
    <row r="160" spans="1:9" ht="18.75">
      <c r="A160" s="207"/>
      <c r="B160" s="121"/>
      <c r="C160" s="19" t="s">
        <v>145</v>
      </c>
      <c r="D160" s="20" t="s">
        <v>17</v>
      </c>
      <c r="E160" s="59" t="s">
        <v>192</v>
      </c>
      <c r="F160" s="20" t="s">
        <v>186</v>
      </c>
      <c r="G160" s="39" t="s">
        <v>141</v>
      </c>
      <c r="H160" s="27"/>
      <c r="I160" s="138">
        <f>I161</f>
        <v>130</v>
      </c>
    </row>
    <row r="161" spans="1:9" ht="36">
      <c r="A161" s="207"/>
      <c r="B161" s="121"/>
      <c r="C161" s="30" t="s">
        <v>262</v>
      </c>
      <c r="D161" s="29" t="s">
        <v>17</v>
      </c>
      <c r="E161" s="29" t="s">
        <v>192</v>
      </c>
      <c r="F161" s="29" t="s">
        <v>186</v>
      </c>
      <c r="G161" s="52" t="s">
        <v>141</v>
      </c>
      <c r="H161" s="29" t="s">
        <v>261</v>
      </c>
      <c r="I161" s="158">
        <v>130</v>
      </c>
    </row>
    <row r="162" spans="1:9" ht="56.25">
      <c r="A162" s="207"/>
      <c r="B162" s="121"/>
      <c r="C162" s="51" t="s">
        <v>229</v>
      </c>
      <c r="D162" s="20" t="s">
        <v>17</v>
      </c>
      <c r="E162" s="20" t="s">
        <v>192</v>
      </c>
      <c r="F162" s="20" t="s">
        <v>186</v>
      </c>
      <c r="G162" s="39" t="s">
        <v>142</v>
      </c>
      <c r="H162" s="41"/>
      <c r="I162" s="154">
        <f>I163</f>
        <v>1214.5</v>
      </c>
    </row>
    <row r="163" spans="1:9" ht="36">
      <c r="A163" s="207"/>
      <c r="B163" s="121"/>
      <c r="C163" s="28" t="s">
        <v>262</v>
      </c>
      <c r="D163" s="29" t="s">
        <v>17</v>
      </c>
      <c r="E163" s="29" t="s">
        <v>192</v>
      </c>
      <c r="F163" s="82" t="s">
        <v>186</v>
      </c>
      <c r="G163" s="82" t="s">
        <v>142</v>
      </c>
      <c r="H163" s="82" t="s">
        <v>261</v>
      </c>
      <c r="I163" s="159">
        <v>1214.5</v>
      </c>
    </row>
    <row r="164" spans="1:9" ht="18.75">
      <c r="A164" s="207"/>
      <c r="B164" s="121"/>
      <c r="C164" s="51" t="s">
        <v>146</v>
      </c>
      <c r="D164" s="20" t="s">
        <v>17</v>
      </c>
      <c r="E164" s="20" t="s">
        <v>192</v>
      </c>
      <c r="F164" s="20" t="s">
        <v>186</v>
      </c>
      <c r="G164" s="39" t="s">
        <v>143</v>
      </c>
      <c r="H164" s="41"/>
      <c r="I164" s="154">
        <f>I165</f>
        <v>272.5</v>
      </c>
    </row>
    <row r="165" spans="1:9" ht="36">
      <c r="A165" s="207"/>
      <c r="B165" s="121"/>
      <c r="C165" s="30" t="s">
        <v>262</v>
      </c>
      <c r="D165" s="81" t="s">
        <v>17</v>
      </c>
      <c r="E165" s="81" t="s">
        <v>192</v>
      </c>
      <c r="F165" s="81" t="s">
        <v>186</v>
      </c>
      <c r="G165" s="52" t="s">
        <v>143</v>
      </c>
      <c r="H165" s="52" t="s">
        <v>261</v>
      </c>
      <c r="I165" s="145">
        <f>272.4+0.1</f>
        <v>272.5</v>
      </c>
    </row>
    <row r="166" spans="1:9" ht="18.75">
      <c r="A166" s="207"/>
      <c r="B166" s="121"/>
      <c r="C166" s="15" t="s">
        <v>40</v>
      </c>
      <c r="D166" s="16" t="s">
        <v>17</v>
      </c>
      <c r="E166" s="16" t="s">
        <v>190</v>
      </c>
      <c r="F166" s="16"/>
      <c r="G166" s="16" t="s">
        <v>18</v>
      </c>
      <c r="H166" s="16" t="s">
        <v>18</v>
      </c>
      <c r="I166" s="143">
        <f>I167+I179</f>
        <v>23793.600000000002</v>
      </c>
    </row>
    <row r="167" spans="1:9" ht="18" customHeight="1">
      <c r="A167" s="207"/>
      <c r="B167" s="121"/>
      <c r="C167" s="32" t="s">
        <v>32</v>
      </c>
      <c r="D167" s="16" t="s">
        <v>17</v>
      </c>
      <c r="E167" s="16" t="s">
        <v>190</v>
      </c>
      <c r="F167" s="16" t="s">
        <v>184</v>
      </c>
      <c r="G167" s="16"/>
      <c r="H167" s="69"/>
      <c r="I167" s="156">
        <f>I168</f>
        <v>23539.4</v>
      </c>
    </row>
    <row r="168" spans="1:9" ht="57.6" customHeight="1">
      <c r="A168" s="207"/>
      <c r="B168" s="121"/>
      <c r="C168" s="32" t="s">
        <v>60</v>
      </c>
      <c r="D168" s="16" t="s">
        <v>17</v>
      </c>
      <c r="E168" s="16" t="s">
        <v>190</v>
      </c>
      <c r="F168" s="16" t="s">
        <v>184</v>
      </c>
      <c r="G168" s="16" t="s">
        <v>155</v>
      </c>
      <c r="H168" s="69"/>
      <c r="I168" s="156">
        <f>I169</f>
        <v>23539.4</v>
      </c>
    </row>
    <row r="169" spans="1:9" ht="54" customHeight="1">
      <c r="A169" s="207"/>
      <c r="B169" s="121"/>
      <c r="C169" s="57" t="s">
        <v>157</v>
      </c>
      <c r="D169" s="16" t="s">
        <v>17</v>
      </c>
      <c r="E169" s="16" t="s">
        <v>190</v>
      </c>
      <c r="F169" s="16" t="s">
        <v>184</v>
      </c>
      <c r="G169" s="16" t="s">
        <v>156</v>
      </c>
      <c r="H169" s="69"/>
      <c r="I169" s="156">
        <f>I170</f>
        <v>23539.4</v>
      </c>
    </row>
    <row r="170" spans="1:9" ht="39.75" customHeight="1">
      <c r="A170" s="207"/>
      <c r="B170" s="121"/>
      <c r="C170" s="24" t="s">
        <v>160</v>
      </c>
      <c r="D170" s="16" t="s">
        <v>17</v>
      </c>
      <c r="E170" s="16" t="s">
        <v>190</v>
      </c>
      <c r="F170" s="16" t="s">
        <v>184</v>
      </c>
      <c r="G170" s="16" t="s">
        <v>161</v>
      </c>
      <c r="H170" s="69"/>
      <c r="I170" s="156">
        <f>I171+I175+I177</f>
        <v>23539.4</v>
      </c>
    </row>
    <row r="171" spans="1:9" ht="33.75" customHeight="1">
      <c r="A171" s="207"/>
      <c r="B171" s="121"/>
      <c r="C171" s="85" t="s">
        <v>158</v>
      </c>
      <c r="D171" s="55" t="s">
        <v>17</v>
      </c>
      <c r="E171" s="86" t="s">
        <v>190</v>
      </c>
      <c r="F171" s="87" t="s">
        <v>184</v>
      </c>
      <c r="G171" s="87" t="s">
        <v>162</v>
      </c>
      <c r="H171" s="81"/>
      <c r="I171" s="166">
        <f>I172+I173+I174</f>
        <v>13577.400000000001</v>
      </c>
    </row>
    <row r="172" spans="1:9" ht="58.5" customHeight="1">
      <c r="A172" s="207"/>
      <c r="B172" s="121"/>
      <c r="C172" s="28" t="s">
        <v>259</v>
      </c>
      <c r="D172" s="29" t="s">
        <v>17</v>
      </c>
      <c r="E172" s="29" t="s">
        <v>190</v>
      </c>
      <c r="F172" s="29" t="s">
        <v>184</v>
      </c>
      <c r="G172" s="29" t="s">
        <v>162</v>
      </c>
      <c r="H172" s="29" t="s">
        <v>260</v>
      </c>
      <c r="I172" s="158">
        <f>7277.5+191.2</f>
        <v>7468.7</v>
      </c>
    </row>
    <row r="173" spans="1:9" ht="36.75" customHeight="1">
      <c r="A173" s="207"/>
      <c r="B173" s="121"/>
      <c r="C173" s="28" t="s">
        <v>262</v>
      </c>
      <c r="D173" s="29" t="s">
        <v>17</v>
      </c>
      <c r="E173" s="29" t="s">
        <v>190</v>
      </c>
      <c r="F173" s="29" t="s">
        <v>184</v>
      </c>
      <c r="G173" s="29" t="s">
        <v>162</v>
      </c>
      <c r="H173" s="29" t="s">
        <v>261</v>
      </c>
      <c r="I173" s="158">
        <f>5456.3+218.8+26+208.6</f>
        <v>5909.7000000000007</v>
      </c>
    </row>
    <row r="174" spans="1:9" ht="29.25" customHeight="1">
      <c r="A174" s="207"/>
      <c r="B174" s="121"/>
      <c r="C174" s="30" t="s">
        <v>252</v>
      </c>
      <c r="D174" s="31" t="s">
        <v>17</v>
      </c>
      <c r="E174" s="31" t="s">
        <v>190</v>
      </c>
      <c r="F174" s="31" t="s">
        <v>184</v>
      </c>
      <c r="G174" s="31" t="s">
        <v>162</v>
      </c>
      <c r="H174" s="31" t="s">
        <v>251</v>
      </c>
      <c r="I174" s="145">
        <v>199</v>
      </c>
    </row>
    <row r="175" spans="1:9" ht="41.25" customHeight="1">
      <c r="A175" s="207"/>
      <c r="B175" s="121"/>
      <c r="C175" s="85" t="s">
        <v>235</v>
      </c>
      <c r="D175" s="55" t="s">
        <v>17</v>
      </c>
      <c r="E175" s="86" t="s">
        <v>190</v>
      </c>
      <c r="F175" s="87" t="s">
        <v>184</v>
      </c>
      <c r="G175" s="87" t="s">
        <v>202</v>
      </c>
      <c r="H175" s="81"/>
      <c r="I175" s="166">
        <f>I176</f>
        <v>8462</v>
      </c>
    </row>
    <row r="176" spans="1:9" ht="60.75" customHeight="1">
      <c r="A176" s="207"/>
      <c r="B176" s="121"/>
      <c r="C176" s="30" t="s">
        <v>259</v>
      </c>
      <c r="D176" s="31" t="s">
        <v>17</v>
      </c>
      <c r="E176" s="31" t="s">
        <v>190</v>
      </c>
      <c r="F176" s="31" t="s">
        <v>184</v>
      </c>
      <c r="G176" s="31" t="s">
        <v>202</v>
      </c>
      <c r="H176" s="31" t="s">
        <v>260</v>
      </c>
      <c r="I176" s="200">
        <v>8462</v>
      </c>
    </row>
    <row r="177" spans="1:9" ht="42.75" customHeight="1">
      <c r="A177" s="207"/>
      <c r="B177" s="121"/>
      <c r="C177" s="85" t="s">
        <v>266</v>
      </c>
      <c r="D177" s="55" t="s">
        <v>17</v>
      </c>
      <c r="E177" s="86" t="s">
        <v>190</v>
      </c>
      <c r="F177" s="87" t="s">
        <v>184</v>
      </c>
      <c r="G177" s="87" t="s">
        <v>265</v>
      </c>
      <c r="H177" s="81"/>
      <c r="I177" s="166">
        <f>I178</f>
        <v>1500</v>
      </c>
    </row>
    <row r="178" spans="1:9" ht="44.25" customHeight="1">
      <c r="A178" s="207"/>
      <c r="B178" s="121"/>
      <c r="C178" s="28" t="s">
        <v>262</v>
      </c>
      <c r="D178" s="31" t="s">
        <v>17</v>
      </c>
      <c r="E178" s="31" t="s">
        <v>190</v>
      </c>
      <c r="F178" s="31" t="s">
        <v>184</v>
      </c>
      <c r="G178" s="31" t="s">
        <v>265</v>
      </c>
      <c r="H178" s="31" t="s">
        <v>261</v>
      </c>
      <c r="I178" s="200">
        <v>1500</v>
      </c>
    </row>
    <row r="179" spans="1:9" ht="23.65" customHeight="1">
      <c r="A179" s="207"/>
      <c r="B179" s="121"/>
      <c r="C179" s="32" t="s">
        <v>0</v>
      </c>
      <c r="D179" s="16" t="s">
        <v>17</v>
      </c>
      <c r="E179" s="16" t="s">
        <v>190</v>
      </c>
      <c r="F179" s="16" t="s">
        <v>191</v>
      </c>
      <c r="G179" s="16" t="s">
        <v>18</v>
      </c>
      <c r="H179" s="16" t="s">
        <v>18</v>
      </c>
      <c r="I179" s="143">
        <f>I180+I185</f>
        <v>254.2</v>
      </c>
    </row>
    <row r="180" spans="1:9" ht="65.25" customHeight="1">
      <c r="A180" s="207"/>
      <c r="B180" s="121"/>
      <c r="C180" s="32" t="s">
        <v>60</v>
      </c>
      <c r="D180" s="16" t="s">
        <v>17</v>
      </c>
      <c r="E180" s="16" t="s">
        <v>190</v>
      </c>
      <c r="F180" s="16" t="s">
        <v>191</v>
      </c>
      <c r="G180" s="16" t="s">
        <v>155</v>
      </c>
      <c r="H180" s="69"/>
      <c r="I180" s="156">
        <f>I181</f>
        <v>150</v>
      </c>
    </row>
    <row r="181" spans="1:9" ht="54.75" customHeight="1">
      <c r="A181" s="207"/>
      <c r="B181" s="121"/>
      <c r="C181" s="88" t="s">
        <v>157</v>
      </c>
      <c r="D181" s="16" t="s">
        <v>17</v>
      </c>
      <c r="E181" s="16" t="s">
        <v>190</v>
      </c>
      <c r="F181" s="16" t="s">
        <v>191</v>
      </c>
      <c r="G181" s="16" t="s">
        <v>156</v>
      </c>
      <c r="H181" s="69"/>
      <c r="I181" s="156">
        <f>I182</f>
        <v>150</v>
      </c>
    </row>
    <row r="182" spans="1:9" ht="20.25" customHeight="1">
      <c r="A182" s="207"/>
      <c r="B182" s="121"/>
      <c r="C182" s="88" t="s">
        <v>163</v>
      </c>
      <c r="D182" s="16" t="s">
        <v>17</v>
      </c>
      <c r="E182" s="16" t="s">
        <v>190</v>
      </c>
      <c r="F182" s="16" t="s">
        <v>191</v>
      </c>
      <c r="G182" s="16" t="s">
        <v>164</v>
      </c>
      <c r="H182" s="70"/>
      <c r="I182" s="174">
        <f>I183</f>
        <v>150</v>
      </c>
    </row>
    <row r="183" spans="1:9" ht="33.75" customHeight="1">
      <c r="A183" s="207"/>
      <c r="B183" s="121"/>
      <c r="C183" s="89" t="s">
        <v>159</v>
      </c>
      <c r="D183" s="20" t="s">
        <v>17</v>
      </c>
      <c r="E183" s="20" t="s">
        <v>190</v>
      </c>
      <c r="F183" s="59" t="s">
        <v>191</v>
      </c>
      <c r="G183" s="59" t="s">
        <v>165</v>
      </c>
      <c r="H183" s="59" t="s">
        <v>18</v>
      </c>
      <c r="I183" s="138">
        <f>I184</f>
        <v>150</v>
      </c>
    </row>
    <row r="184" spans="1:9" ht="37.35" customHeight="1">
      <c r="A184" s="207"/>
      <c r="B184" s="121"/>
      <c r="C184" s="30" t="s">
        <v>262</v>
      </c>
      <c r="D184" s="31" t="s">
        <v>17</v>
      </c>
      <c r="E184" s="31" t="s">
        <v>190</v>
      </c>
      <c r="F184" s="31" t="s">
        <v>191</v>
      </c>
      <c r="G184" s="31" t="s">
        <v>165</v>
      </c>
      <c r="H184" s="31" t="s">
        <v>261</v>
      </c>
      <c r="I184" s="145">
        <v>150</v>
      </c>
    </row>
    <row r="185" spans="1:9" ht="21.75" customHeight="1">
      <c r="A185" s="207"/>
      <c r="B185" s="121"/>
      <c r="C185" s="127" t="s">
        <v>52</v>
      </c>
      <c r="D185" s="128" t="s">
        <v>17</v>
      </c>
      <c r="E185" s="128" t="s">
        <v>190</v>
      </c>
      <c r="F185" s="128" t="s">
        <v>191</v>
      </c>
      <c r="G185" s="128" t="s">
        <v>73</v>
      </c>
      <c r="H185" s="37"/>
      <c r="I185" s="175">
        <f>I186</f>
        <v>104.2</v>
      </c>
    </row>
    <row r="186" spans="1:9" ht="24" customHeight="1">
      <c r="A186" s="207"/>
      <c r="B186" s="121"/>
      <c r="C186" s="129" t="s">
        <v>53</v>
      </c>
      <c r="D186" s="128" t="s">
        <v>17</v>
      </c>
      <c r="E186" s="43" t="s">
        <v>190</v>
      </c>
      <c r="F186" s="43" t="s">
        <v>191</v>
      </c>
      <c r="G186" s="43" t="s">
        <v>74</v>
      </c>
      <c r="H186" s="43"/>
      <c r="I186" s="176">
        <f>I187</f>
        <v>104.2</v>
      </c>
    </row>
    <row r="187" spans="1:9" ht="37.35" customHeight="1">
      <c r="A187" s="207"/>
      <c r="B187" s="121"/>
      <c r="C187" s="130" t="s">
        <v>225</v>
      </c>
      <c r="D187" s="131" t="s">
        <v>17</v>
      </c>
      <c r="E187" s="131" t="s">
        <v>190</v>
      </c>
      <c r="F187" s="131" t="s">
        <v>191</v>
      </c>
      <c r="G187" s="131" t="s">
        <v>226</v>
      </c>
      <c r="H187" s="131"/>
      <c r="I187" s="177">
        <f>I188</f>
        <v>104.2</v>
      </c>
    </row>
    <row r="188" spans="1:9" ht="37.35" customHeight="1">
      <c r="A188" s="207"/>
      <c r="B188" s="121"/>
      <c r="C188" s="46" t="s">
        <v>254</v>
      </c>
      <c r="D188" s="132" t="s">
        <v>17</v>
      </c>
      <c r="E188" s="132" t="s">
        <v>190</v>
      </c>
      <c r="F188" s="132" t="s">
        <v>191</v>
      </c>
      <c r="G188" s="132" t="s">
        <v>226</v>
      </c>
      <c r="H188" s="132" t="s">
        <v>253</v>
      </c>
      <c r="I188" s="178">
        <v>104.2</v>
      </c>
    </row>
    <row r="189" spans="1:9" ht="18.75">
      <c r="A189" s="207"/>
      <c r="B189" s="121"/>
      <c r="C189" s="15" t="s">
        <v>34</v>
      </c>
      <c r="D189" s="16" t="s">
        <v>17</v>
      </c>
      <c r="E189" s="16" t="s">
        <v>187</v>
      </c>
      <c r="F189" s="16"/>
      <c r="G189" s="16"/>
      <c r="H189" s="45"/>
      <c r="I189" s="179">
        <f>I190+I195</f>
        <v>577.9</v>
      </c>
    </row>
    <row r="190" spans="1:9" ht="18.75">
      <c r="A190" s="207"/>
      <c r="B190" s="121"/>
      <c r="C190" s="90" t="s">
        <v>35</v>
      </c>
      <c r="D190" s="16" t="s">
        <v>17</v>
      </c>
      <c r="E190" s="64" t="s">
        <v>187</v>
      </c>
      <c r="F190" s="64" t="s">
        <v>184</v>
      </c>
      <c r="G190" s="64"/>
      <c r="H190" s="65"/>
      <c r="I190" s="180">
        <f>I191</f>
        <v>550</v>
      </c>
    </row>
    <row r="191" spans="1:9" ht="18.75">
      <c r="A191" s="207"/>
      <c r="B191" s="121"/>
      <c r="C191" s="18" t="s">
        <v>52</v>
      </c>
      <c r="D191" s="16" t="s">
        <v>17</v>
      </c>
      <c r="E191" s="16" t="s">
        <v>187</v>
      </c>
      <c r="F191" s="16" t="s">
        <v>184</v>
      </c>
      <c r="G191" s="16" t="s">
        <v>73</v>
      </c>
      <c r="H191" s="45"/>
      <c r="I191" s="180">
        <f>I192</f>
        <v>550</v>
      </c>
    </row>
    <row r="192" spans="1:9" ht="18.75">
      <c r="A192" s="207"/>
      <c r="B192" s="121"/>
      <c r="C192" s="18" t="s">
        <v>53</v>
      </c>
      <c r="D192" s="16" t="s">
        <v>17</v>
      </c>
      <c r="E192" s="16" t="s">
        <v>187</v>
      </c>
      <c r="F192" s="16" t="s">
        <v>184</v>
      </c>
      <c r="G192" s="16" t="s">
        <v>74</v>
      </c>
      <c r="H192" s="16"/>
      <c r="I192" s="180">
        <f>I193</f>
        <v>550</v>
      </c>
    </row>
    <row r="193" spans="1:9" ht="37.5">
      <c r="A193" s="207"/>
      <c r="B193" s="121"/>
      <c r="C193" s="58" t="s">
        <v>56</v>
      </c>
      <c r="D193" s="20" t="s">
        <v>17</v>
      </c>
      <c r="E193" s="20" t="s">
        <v>187</v>
      </c>
      <c r="F193" s="20" t="s">
        <v>184</v>
      </c>
      <c r="G193" s="20" t="s">
        <v>148</v>
      </c>
      <c r="H193" s="27"/>
      <c r="I193" s="181">
        <f>I194</f>
        <v>550</v>
      </c>
    </row>
    <row r="194" spans="1:9" ht="18.75">
      <c r="A194" s="207"/>
      <c r="B194" s="121"/>
      <c r="C194" s="123" t="s">
        <v>258</v>
      </c>
      <c r="D194" s="120" t="s">
        <v>17</v>
      </c>
      <c r="E194" s="120" t="s">
        <v>187</v>
      </c>
      <c r="F194" s="120" t="s">
        <v>184</v>
      </c>
      <c r="G194" s="122" t="s">
        <v>148</v>
      </c>
      <c r="H194" s="120" t="s">
        <v>257</v>
      </c>
      <c r="I194" s="182">
        <v>550</v>
      </c>
    </row>
    <row r="195" spans="1:9" ht="18.75">
      <c r="A195" s="207"/>
      <c r="B195" s="121"/>
      <c r="C195" s="92" t="s">
        <v>214</v>
      </c>
      <c r="D195" s="16" t="s">
        <v>17</v>
      </c>
      <c r="E195" s="16" t="s">
        <v>187</v>
      </c>
      <c r="F195" s="16" t="s">
        <v>186</v>
      </c>
      <c r="G195" s="16"/>
      <c r="H195" s="45"/>
      <c r="I195" s="183">
        <f>I196</f>
        <v>27.9</v>
      </c>
    </row>
    <row r="196" spans="1:9" ht="56.25">
      <c r="A196" s="207"/>
      <c r="B196" s="121"/>
      <c r="C196" s="111" t="s">
        <v>215</v>
      </c>
      <c r="D196" s="16" t="s">
        <v>17</v>
      </c>
      <c r="E196" s="16" t="s">
        <v>187</v>
      </c>
      <c r="F196" s="16" t="s">
        <v>186</v>
      </c>
      <c r="G196" s="16" t="s">
        <v>216</v>
      </c>
      <c r="H196" s="45"/>
      <c r="I196" s="184">
        <f>I197</f>
        <v>27.9</v>
      </c>
    </row>
    <row r="197" spans="1:9" ht="93.75">
      <c r="A197" s="207"/>
      <c r="B197" s="121"/>
      <c r="C197" s="133" t="s">
        <v>217</v>
      </c>
      <c r="D197" s="20" t="s">
        <v>17</v>
      </c>
      <c r="E197" s="20" t="s">
        <v>187</v>
      </c>
      <c r="F197" s="20" t="s">
        <v>186</v>
      </c>
      <c r="G197" s="20" t="s">
        <v>218</v>
      </c>
      <c r="H197" s="27"/>
      <c r="I197" s="185">
        <f>I198</f>
        <v>27.9</v>
      </c>
    </row>
    <row r="198" spans="1:9" ht="18.75">
      <c r="A198" s="207"/>
      <c r="B198" s="121"/>
      <c r="C198" s="30" t="s">
        <v>258</v>
      </c>
      <c r="D198" s="52" t="s">
        <v>17</v>
      </c>
      <c r="E198" s="52" t="s">
        <v>187</v>
      </c>
      <c r="F198" s="52" t="s">
        <v>186</v>
      </c>
      <c r="G198" s="52" t="s">
        <v>218</v>
      </c>
      <c r="H198" s="31" t="s">
        <v>257</v>
      </c>
      <c r="I198" s="186">
        <v>27.9</v>
      </c>
    </row>
    <row r="199" spans="1:9" ht="18.75">
      <c r="A199" s="207"/>
      <c r="B199" s="121"/>
      <c r="C199" s="84" t="s">
        <v>33</v>
      </c>
      <c r="D199" s="16" t="s">
        <v>17</v>
      </c>
      <c r="E199" s="16" t="s">
        <v>188</v>
      </c>
      <c r="F199" s="69"/>
      <c r="G199" s="69" t="s">
        <v>18</v>
      </c>
      <c r="H199" s="69" t="s">
        <v>18</v>
      </c>
      <c r="I199" s="156">
        <f>I200</f>
        <v>280</v>
      </c>
    </row>
    <row r="200" spans="1:9" ht="18.75">
      <c r="A200" s="207"/>
      <c r="B200" s="121"/>
      <c r="C200" s="84" t="s">
        <v>59</v>
      </c>
      <c r="D200" s="16" t="s">
        <v>17</v>
      </c>
      <c r="E200" s="16" t="s">
        <v>188</v>
      </c>
      <c r="F200" s="16" t="s">
        <v>184</v>
      </c>
      <c r="G200" s="69" t="s">
        <v>18</v>
      </c>
      <c r="H200" s="69" t="s">
        <v>18</v>
      </c>
      <c r="I200" s="156">
        <f>I202</f>
        <v>280</v>
      </c>
    </row>
    <row r="201" spans="1:9" ht="56.25">
      <c r="A201" s="207"/>
      <c r="B201" s="121"/>
      <c r="C201" s="32" t="s">
        <v>60</v>
      </c>
      <c r="D201" s="16" t="s">
        <v>17</v>
      </c>
      <c r="E201" s="16" t="s">
        <v>188</v>
      </c>
      <c r="F201" s="16" t="s">
        <v>184</v>
      </c>
      <c r="G201" s="16" t="s">
        <v>155</v>
      </c>
      <c r="H201" s="69"/>
      <c r="I201" s="156">
        <f>I202</f>
        <v>280</v>
      </c>
    </row>
    <row r="202" spans="1:9" ht="56.25">
      <c r="A202" s="207"/>
      <c r="B202" s="121"/>
      <c r="C202" s="66" t="s">
        <v>167</v>
      </c>
      <c r="D202" s="16" t="s">
        <v>17</v>
      </c>
      <c r="E202" s="16" t="s">
        <v>188</v>
      </c>
      <c r="F202" s="16" t="s">
        <v>184</v>
      </c>
      <c r="G202" s="16" t="s">
        <v>166</v>
      </c>
      <c r="H202" s="69"/>
      <c r="I202" s="156">
        <f>I203</f>
        <v>280</v>
      </c>
    </row>
    <row r="203" spans="1:9" ht="37.5">
      <c r="A203" s="207"/>
      <c r="B203" s="121"/>
      <c r="C203" s="88" t="s">
        <v>170</v>
      </c>
      <c r="D203" s="16" t="s">
        <v>17</v>
      </c>
      <c r="E203" s="16" t="s">
        <v>188</v>
      </c>
      <c r="F203" s="16" t="s">
        <v>184</v>
      </c>
      <c r="G203" s="16" t="s">
        <v>169</v>
      </c>
      <c r="H203" s="70"/>
      <c r="I203" s="174">
        <f>I204</f>
        <v>280</v>
      </c>
    </row>
    <row r="204" spans="1:9" ht="35.25" customHeight="1">
      <c r="A204" s="207"/>
      <c r="B204" s="121"/>
      <c r="C204" s="89" t="s">
        <v>168</v>
      </c>
      <c r="D204" s="59" t="s">
        <v>17</v>
      </c>
      <c r="E204" s="20" t="s">
        <v>188</v>
      </c>
      <c r="F204" s="20" t="s">
        <v>184</v>
      </c>
      <c r="G204" s="20" t="s">
        <v>171</v>
      </c>
      <c r="H204" s="27"/>
      <c r="I204" s="154">
        <f>I206+I205</f>
        <v>280</v>
      </c>
    </row>
    <row r="205" spans="1:9" ht="60.75" customHeight="1">
      <c r="A205" s="207"/>
      <c r="B205" s="121"/>
      <c r="C205" s="28" t="s">
        <v>259</v>
      </c>
      <c r="D205" s="29" t="s">
        <v>17</v>
      </c>
      <c r="E205" s="29" t="s">
        <v>188</v>
      </c>
      <c r="F205" s="29" t="s">
        <v>184</v>
      </c>
      <c r="G205" s="29" t="s">
        <v>171</v>
      </c>
      <c r="H205" s="29" t="s">
        <v>260</v>
      </c>
      <c r="I205" s="159">
        <v>20</v>
      </c>
    </row>
    <row r="206" spans="1:9" ht="36.75" thickBot="1">
      <c r="A206" s="207"/>
      <c r="B206" s="121"/>
      <c r="C206" s="30" t="s">
        <v>262</v>
      </c>
      <c r="D206" s="31" t="s">
        <v>17</v>
      </c>
      <c r="E206" s="31" t="s">
        <v>188</v>
      </c>
      <c r="F206" s="31" t="s">
        <v>184</v>
      </c>
      <c r="G206" s="31" t="s">
        <v>171</v>
      </c>
      <c r="H206" s="31" t="s">
        <v>261</v>
      </c>
      <c r="I206" s="187">
        <v>260</v>
      </c>
    </row>
    <row r="207" spans="1:9" ht="57" thickBot="1">
      <c r="A207" s="102" t="s">
        <v>36</v>
      </c>
      <c r="B207" s="103"/>
      <c r="C207" s="8" t="s">
        <v>43</v>
      </c>
      <c r="D207" s="9" t="s">
        <v>37</v>
      </c>
      <c r="E207" s="9"/>
      <c r="F207" s="91"/>
      <c r="G207" s="91"/>
      <c r="H207" s="91"/>
      <c r="I207" s="188">
        <f>I208</f>
        <v>2381.6000000000004</v>
      </c>
    </row>
    <row r="208" spans="1:9" ht="18.75">
      <c r="A208" s="104"/>
      <c r="B208" s="105"/>
      <c r="C208" s="11" t="s">
        <v>19</v>
      </c>
      <c r="D208" s="13" t="s">
        <v>37</v>
      </c>
      <c r="E208" s="13" t="s">
        <v>184</v>
      </c>
      <c r="F208" s="13"/>
      <c r="G208" s="13" t="s">
        <v>18</v>
      </c>
      <c r="H208" s="13" t="s">
        <v>18</v>
      </c>
      <c r="I208" s="189">
        <f>I209+I214+I225</f>
        <v>2381.6000000000004</v>
      </c>
    </row>
    <row r="209" spans="1:9" ht="37.5">
      <c r="A209" s="104"/>
      <c r="B209" s="106"/>
      <c r="C209" s="58" t="s">
        <v>61</v>
      </c>
      <c r="D209" s="16" t="s">
        <v>37</v>
      </c>
      <c r="E209" s="16" t="s">
        <v>184</v>
      </c>
      <c r="F209" s="16" t="s">
        <v>185</v>
      </c>
      <c r="G209" s="16"/>
      <c r="H209" s="16"/>
      <c r="I209" s="143">
        <f>I210</f>
        <v>1366.4</v>
      </c>
    </row>
    <row r="210" spans="1:9" ht="30" customHeight="1">
      <c r="A210" s="104"/>
      <c r="B210" s="106"/>
      <c r="C210" s="32" t="s">
        <v>48</v>
      </c>
      <c r="D210" s="16" t="s">
        <v>37</v>
      </c>
      <c r="E210" s="16" t="s">
        <v>184</v>
      </c>
      <c r="F210" s="16" t="s">
        <v>185</v>
      </c>
      <c r="G210" s="16" t="s">
        <v>64</v>
      </c>
      <c r="H210" s="16" t="s">
        <v>18</v>
      </c>
      <c r="I210" s="143">
        <f>I211</f>
        <v>1366.4</v>
      </c>
    </row>
    <row r="211" spans="1:9" ht="37.5">
      <c r="A211" s="104"/>
      <c r="B211" s="106"/>
      <c r="C211" s="92" t="s">
        <v>62</v>
      </c>
      <c r="D211" s="20" t="s">
        <v>37</v>
      </c>
      <c r="E211" s="20" t="s">
        <v>184</v>
      </c>
      <c r="F211" s="20" t="s">
        <v>185</v>
      </c>
      <c r="G211" s="16" t="s">
        <v>149</v>
      </c>
      <c r="H211" s="20"/>
      <c r="I211" s="138">
        <f>I212</f>
        <v>1366.4</v>
      </c>
    </row>
    <row r="212" spans="1:9" ht="37.5">
      <c r="A212" s="104"/>
      <c r="B212" s="106"/>
      <c r="C212" s="93" t="s">
        <v>206</v>
      </c>
      <c r="D212" s="20" t="s">
        <v>37</v>
      </c>
      <c r="E212" s="20" t="s">
        <v>184</v>
      </c>
      <c r="F212" s="20" t="s">
        <v>185</v>
      </c>
      <c r="G212" s="20" t="s">
        <v>150</v>
      </c>
      <c r="H212" s="20"/>
      <c r="I212" s="138">
        <f>I213</f>
        <v>1366.4</v>
      </c>
    </row>
    <row r="213" spans="1:9" ht="71.25" customHeight="1">
      <c r="A213" s="104"/>
      <c r="B213" s="106"/>
      <c r="C213" s="28" t="s">
        <v>259</v>
      </c>
      <c r="D213" s="31" t="s">
        <v>37</v>
      </c>
      <c r="E213" s="31" t="s">
        <v>184</v>
      </c>
      <c r="F213" s="31" t="s">
        <v>185</v>
      </c>
      <c r="G213" s="31" t="s">
        <v>150</v>
      </c>
      <c r="H213" s="31" t="s">
        <v>260</v>
      </c>
      <c r="I213" s="145">
        <v>1366.4</v>
      </c>
    </row>
    <row r="214" spans="1:9" ht="58.5" customHeight="1">
      <c r="A214" s="104"/>
      <c r="B214" s="106"/>
      <c r="C214" s="32" t="s">
        <v>38</v>
      </c>
      <c r="D214" s="16" t="s">
        <v>37</v>
      </c>
      <c r="E214" s="16" t="s">
        <v>184</v>
      </c>
      <c r="F214" s="16" t="s">
        <v>186</v>
      </c>
      <c r="G214" s="23"/>
      <c r="H214" s="23"/>
      <c r="I214" s="190">
        <f>I215+I221</f>
        <v>970.39999999999986</v>
      </c>
    </row>
    <row r="215" spans="1:9" ht="37.5">
      <c r="A215" s="104"/>
      <c r="B215" s="106"/>
      <c r="C215" s="32" t="s">
        <v>58</v>
      </c>
      <c r="D215" s="16" t="s">
        <v>37</v>
      </c>
      <c r="E215" s="16" t="s">
        <v>184</v>
      </c>
      <c r="F215" s="16" t="s">
        <v>186</v>
      </c>
      <c r="G215" s="16" t="s">
        <v>151</v>
      </c>
      <c r="H215" s="16"/>
      <c r="I215" s="143">
        <f>I218+I216</f>
        <v>889.59999999999991</v>
      </c>
    </row>
    <row r="216" spans="1:9" ht="37.5">
      <c r="A216" s="104"/>
      <c r="B216" s="106"/>
      <c r="C216" s="19" t="s">
        <v>204</v>
      </c>
      <c r="D216" s="20" t="s">
        <v>37</v>
      </c>
      <c r="E216" s="20" t="s">
        <v>184</v>
      </c>
      <c r="F216" s="20" t="s">
        <v>186</v>
      </c>
      <c r="G216" s="20" t="s">
        <v>199</v>
      </c>
      <c r="H216" s="20"/>
      <c r="I216" s="191">
        <f>I217</f>
        <v>532.29999999999995</v>
      </c>
    </row>
    <row r="217" spans="1:9" ht="54">
      <c r="A217" s="104"/>
      <c r="B217" s="106"/>
      <c r="C217" s="114" t="s">
        <v>259</v>
      </c>
      <c r="D217" s="52" t="s">
        <v>37</v>
      </c>
      <c r="E217" s="52" t="s">
        <v>184</v>
      </c>
      <c r="F217" s="52" t="s">
        <v>186</v>
      </c>
      <c r="G217" s="52" t="s">
        <v>199</v>
      </c>
      <c r="H217" s="52" t="s">
        <v>260</v>
      </c>
      <c r="I217" s="192">
        <v>532.29999999999995</v>
      </c>
    </row>
    <row r="218" spans="1:9" ht="18.75">
      <c r="A218" s="104"/>
      <c r="B218" s="106"/>
      <c r="C218" s="47" t="s">
        <v>205</v>
      </c>
      <c r="D218" s="20" t="s">
        <v>37</v>
      </c>
      <c r="E218" s="20" t="s">
        <v>184</v>
      </c>
      <c r="F218" s="20" t="s">
        <v>186</v>
      </c>
      <c r="G218" s="20" t="s">
        <v>152</v>
      </c>
      <c r="H218" s="20"/>
      <c r="I218" s="138">
        <f>I219+I220</f>
        <v>357.3</v>
      </c>
    </row>
    <row r="219" spans="1:9" ht="36">
      <c r="A219" s="104"/>
      <c r="B219" s="106"/>
      <c r="C219" s="28" t="s">
        <v>262</v>
      </c>
      <c r="D219" s="29" t="s">
        <v>37</v>
      </c>
      <c r="E219" s="29" t="s">
        <v>184</v>
      </c>
      <c r="F219" s="29" t="s">
        <v>186</v>
      </c>
      <c r="G219" s="29" t="s">
        <v>152</v>
      </c>
      <c r="H219" s="29" t="s">
        <v>261</v>
      </c>
      <c r="I219" s="159">
        <v>338.8</v>
      </c>
    </row>
    <row r="220" spans="1:9" ht="29.25" customHeight="1">
      <c r="A220" s="104"/>
      <c r="B220" s="106"/>
      <c r="C220" s="28" t="s">
        <v>252</v>
      </c>
      <c r="D220" s="29" t="s">
        <v>37</v>
      </c>
      <c r="E220" s="29" t="s">
        <v>184</v>
      </c>
      <c r="F220" s="29" t="s">
        <v>186</v>
      </c>
      <c r="G220" s="29" t="s">
        <v>152</v>
      </c>
      <c r="H220" s="29" t="s">
        <v>251</v>
      </c>
      <c r="I220" s="83">
        <v>18.5</v>
      </c>
    </row>
    <row r="221" spans="1:9" ht="18.75">
      <c r="A221" s="107"/>
      <c r="B221" s="106"/>
      <c r="C221" s="18" t="s">
        <v>52</v>
      </c>
      <c r="D221" s="16" t="s">
        <v>37</v>
      </c>
      <c r="E221" s="16" t="s">
        <v>184</v>
      </c>
      <c r="F221" s="16" t="s">
        <v>186</v>
      </c>
      <c r="G221" s="16" t="s">
        <v>73</v>
      </c>
      <c r="H221" s="16"/>
      <c r="I221" s="17">
        <f>I222</f>
        <v>80.8</v>
      </c>
    </row>
    <row r="222" spans="1:9" ht="18.75">
      <c r="A222" s="107"/>
      <c r="B222" s="106"/>
      <c r="C222" s="32" t="s">
        <v>57</v>
      </c>
      <c r="D222" s="16" t="s">
        <v>37</v>
      </c>
      <c r="E222" s="16" t="s">
        <v>184</v>
      </c>
      <c r="F222" s="16" t="s">
        <v>186</v>
      </c>
      <c r="G222" s="16" t="s">
        <v>74</v>
      </c>
      <c r="H222" s="16"/>
      <c r="I222" s="17">
        <f>I223</f>
        <v>80.8</v>
      </c>
    </row>
    <row r="223" spans="1:9" ht="57.75" customHeight="1">
      <c r="A223" s="107"/>
      <c r="B223" s="106"/>
      <c r="C223" s="75" t="s">
        <v>154</v>
      </c>
      <c r="D223" s="20" t="s">
        <v>37</v>
      </c>
      <c r="E223" s="20" t="s">
        <v>184</v>
      </c>
      <c r="F223" s="20" t="s">
        <v>186</v>
      </c>
      <c r="G223" s="20" t="s">
        <v>153</v>
      </c>
      <c r="H223" s="20"/>
      <c r="I223" s="21">
        <f>I224</f>
        <v>80.8</v>
      </c>
    </row>
    <row r="224" spans="1:9" ht="27" customHeight="1">
      <c r="A224" s="107"/>
      <c r="B224" s="106"/>
      <c r="C224" s="46" t="s">
        <v>254</v>
      </c>
      <c r="D224" s="31" t="s">
        <v>37</v>
      </c>
      <c r="E224" s="31" t="s">
        <v>184</v>
      </c>
      <c r="F224" s="31" t="s">
        <v>186</v>
      </c>
      <c r="G224" s="31" t="s">
        <v>153</v>
      </c>
      <c r="H224" s="31" t="s">
        <v>253</v>
      </c>
      <c r="I224" s="53">
        <v>80.8</v>
      </c>
    </row>
    <row r="225" spans="1:12" ht="27" customHeight="1">
      <c r="A225" s="107"/>
      <c r="B225" s="106"/>
      <c r="C225" s="60" t="s">
        <v>22</v>
      </c>
      <c r="D225" s="13" t="s">
        <v>37</v>
      </c>
      <c r="E225" s="13" t="s">
        <v>184</v>
      </c>
      <c r="F225" s="13" t="s">
        <v>189</v>
      </c>
      <c r="G225" s="13"/>
      <c r="H225" s="13"/>
      <c r="I225" s="116">
        <f>I226</f>
        <v>44.8</v>
      </c>
    </row>
    <row r="226" spans="1:12" ht="27" customHeight="1">
      <c r="A226" s="107"/>
      <c r="B226" s="106"/>
      <c r="C226" s="49" t="s">
        <v>52</v>
      </c>
      <c r="D226" s="16" t="s">
        <v>37</v>
      </c>
      <c r="E226" s="16" t="s">
        <v>184</v>
      </c>
      <c r="F226" s="16" t="s">
        <v>189</v>
      </c>
      <c r="G226" s="16" t="s">
        <v>73</v>
      </c>
      <c r="H226" s="16"/>
      <c r="I226" s="117">
        <f>I227</f>
        <v>44.8</v>
      </c>
    </row>
    <row r="227" spans="1:12" ht="27" customHeight="1">
      <c r="A227" s="107"/>
      <c r="B227" s="106"/>
      <c r="C227" s="18" t="s">
        <v>53</v>
      </c>
      <c r="D227" s="16" t="s">
        <v>37</v>
      </c>
      <c r="E227" s="16" t="s">
        <v>184</v>
      </c>
      <c r="F227" s="16" t="s">
        <v>189</v>
      </c>
      <c r="G227" s="16" t="s">
        <v>74</v>
      </c>
      <c r="H227" s="16"/>
      <c r="I227" s="117">
        <f>I228+I237+I239+I245+I247+I249+I243+I232+I235+I241</f>
        <v>44.8</v>
      </c>
    </row>
    <row r="228" spans="1:12" ht="42" customHeight="1">
      <c r="A228" s="107"/>
      <c r="B228" s="106"/>
      <c r="C228" s="19" t="s">
        <v>200</v>
      </c>
      <c r="D228" s="20" t="s">
        <v>37</v>
      </c>
      <c r="E228" s="20" t="s">
        <v>184</v>
      </c>
      <c r="F228" s="20" t="s">
        <v>189</v>
      </c>
      <c r="G228" s="20" t="s">
        <v>201</v>
      </c>
      <c r="H228" s="27"/>
      <c r="I228" s="115">
        <f>I229</f>
        <v>44.8</v>
      </c>
    </row>
    <row r="229" spans="1:12" ht="55.5" customHeight="1" thickBot="1">
      <c r="A229" s="108"/>
      <c r="B229" s="109"/>
      <c r="C229" s="118" t="s">
        <v>258</v>
      </c>
      <c r="D229" s="94" t="s">
        <v>37</v>
      </c>
      <c r="E229" s="94" t="s">
        <v>184</v>
      </c>
      <c r="F229" s="94" t="s">
        <v>189</v>
      </c>
      <c r="G229" s="94" t="s">
        <v>201</v>
      </c>
      <c r="H229" s="94" t="s">
        <v>257</v>
      </c>
      <c r="I229" s="134">
        <v>44.8</v>
      </c>
    </row>
    <row r="230" spans="1:12" ht="36.75" customHeight="1" thickBot="1">
      <c r="A230" s="208"/>
      <c r="B230" s="209"/>
      <c r="C230" s="95" t="s">
        <v>39</v>
      </c>
      <c r="D230" s="96"/>
      <c r="E230" s="96"/>
      <c r="F230" s="97"/>
      <c r="G230" s="97"/>
      <c r="H230" s="98"/>
      <c r="I230" s="201">
        <f>I207+I16</f>
        <v>50194.180000000008</v>
      </c>
    </row>
    <row r="233" spans="1:12">
      <c r="L233" s="99"/>
    </row>
    <row r="237" spans="1:12">
      <c r="I237" s="99"/>
    </row>
  </sheetData>
  <autoFilter ref="A14:I230">
    <filterColumn colId="0" showButton="0"/>
  </autoFilter>
  <mergeCells count="15">
    <mergeCell ref="A15:B15"/>
    <mergeCell ref="A17:A206"/>
    <mergeCell ref="A230:B230"/>
    <mergeCell ref="C7:I7"/>
    <mergeCell ref="G8:I8"/>
    <mergeCell ref="C9:I9"/>
    <mergeCell ref="A10:I10"/>
    <mergeCell ref="A11:I11"/>
    <mergeCell ref="A14:B14"/>
    <mergeCell ref="G6:I6"/>
    <mergeCell ref="C1:I1"/>
    <mergeCell ref="C2:I2"/>
    <mergeCell ref="H3:I3"/>
    <mergeCell ref="C4:I4"/>
    <mergeCell ref="C5:I5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40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 (28.11)</vt:lpstr>
      <vt:lpstr>'бюджет (28.11)'!Заголовки_для_печати</vt:lpstr>
      <vt:lpstr>'бюджет (28.11)'!Область_печати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2019-11-14T14:16:02Z</cp:lastPrinted>
  <dcterms:created xsi:type="dcterms:W3CDTF">2011-02-10T13:53:26Z</dcterms:created>
  <dcterms:modified xsi:type="dcterms:W3CDTF">2019-12-02T07:40:42Z</dcterms:modified>
</cp:coreProperties>
</file>