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270" windowWidth="14625" windowHeight="8760"/>
  </bookViews>
  <sheets>
    <sheet name="V" sheetId="9" r:id="rId1"/>
  </sheets>
  <definedNames>
    <definedName name="_xlnm.Print_Area" localSheetId="0">V!$A$1:$D$47</definedName>
  </definedNames>
  <calcPr calcId="125725"/>
</workbook>
</file>

<file path=xl/calcChain.xml><?xml version="1.0" encoding="utf-8"?>
<calcChain xmlns="http://schemas.openxmlformats.org/spreadsheetml/2006/main">
  <c r="D34" i="9"/>
  <c r="D36"/>
  <c r="D31"/>
  <c r="D32"/>
  <c r="D20"/>
  <c r="D38"/>
  <c r="D35"/>
  <c r="D45"/>
  <c r="D43"/>
  <c r="D40"/>
  <c r="D37"/>
  <c r="D33"/>
  <c r="D30"/>
  <c r="D26"/>
  <c r="D25"/>
  <c r="D24"/>
  <c r="D17"/>
  <c r="D47" l="1"/>
</calcChain>
</file>

<file path=xl/sharedStrings.xml><?xml version="1.0" encoding="utf-8"?>
<sst xmlns="http://schemas.openxmlformats.org/spreadsheetml/2006/main" count="78" uniqueCount="78">
  <si>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</si>
  <si>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</si>
  <si>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</si>
  <si>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</si>
  <si>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</si>
  <si>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местного самоуправления</t>
  </si>
  <si>
    <t>0103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</si>
  <si>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</si>
  <si>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</si>
  <si>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</si>
  <si>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</si>
  <si>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</si>
  <si>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</si>
  <si>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</si>
  <si>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</si>
  <si>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</si>
  <si>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</si>
  <si>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</si>
  <si>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</si>
  <si>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</si>
  <si>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</si>
  <si>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</si>
  <si>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</si>
  <si>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</si>
  <si>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</si>
  <si>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</si>
  <si>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</si>
  <si>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</si>
  <si>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</si>
  <si>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</si>
  <si>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</si>
  <si>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</si>
  <si>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</si>
  <si>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</si>
  <si>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</si>
  <si>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</si>
  <si>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</si>
  <si>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</si>
  <si>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</si>
  <si>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</si>
  <si>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</si>
  <si>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</si>
  <si>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</si>
  <si>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</si>
  <si>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УТВЕРЖДЕНА</t>
  </si>
  <si>
    <t>0310</t>
  </si>
  <si>
    <t>0314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</si>
  <si>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</si>
  <si>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</si>
  <si>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</si>
  <si>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</si>
  <si>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>МО Приладожского городского поселения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</si>
  <si>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</si>
  <si>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</si>
  <si>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</si>
  <si>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</si>
  <si>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</si>
  <si>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</si>
  <si>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</si>
  <si>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</si>
  <si>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</si>
  <si>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</si>
  <si>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</si>
  <si>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</si>
  <si>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</si>
  <si>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</si>
  <si>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>(Приложение 5)</t>
  </si>
  <si>
    <t>1300</t>
  </si>
  <si>
    <t>1301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</si>
  <si>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</si>
  <si>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</si>
  <si>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>1003</t>
  </si>
  <si>
    <t>Социальное обеспечение населения</t>
  </si>
  <si>
    <t>по разделам и подразделам классификации расходов  бюджетов  на 2019 год</t>
  </si>
  <si>
    <t>2019 год сумма (тысяч рублей)</t>
  </si>
  <si>
    <t>от "13" декабря 2018 г.  № 34</t>
  </si>
  <si>
    <t>(в редакции решения совета депутатов</t>
  </si>
  <si>
    <t>от "16" мая 2019 г №14)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</si>
</sst>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53">
    <xf numFmtId="0" fontId="0" fillId="0" borderId="0" xfId="0"/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wrapText="1"/>
    </xf>
    <xf numFmtId="49" fontId="9" fillId="2" borderId="2" xfId="0" quotePrefix="1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49" fontId="9" fillId="2" borderId="4" xfId="0" quotePrefix="1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left" wrapText="1"/>
    </xf>
    <xf numFmtId="49" fontId="1" fillId="2" borderId="6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left" wrapText="1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left" wrapText="1"/>
    </xf>
    <xf numFmtId="49" fontId="9" fillId="2" borderId="9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49" fontId="9" fillId="2" borderId="7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9" fillId="2" borderId="6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left" wrapText="1"/>
    </xf>
    <xf numFmtId="49" fontId="1" fillId="2" borderId="10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0" fontId="1" fillId="2" borderId="11" xfId="0" applyFont="1" applyFill="1" applyBorder="1"/>
    <xf numFmtId="49" fontId="9" fillId="2" borderId="12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0" fontId="10" fillId="2" borderId="13" xfId="0" applyFont="1" applyFill="1" applyBorder="1" applyAlignment="1">
      <alignment horizontal="left" wrapText="1"/>
    </xf>
    <xf numFmtId="49" fontId="9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0" fontId="0" fillId="2" borderId="0" xfId="0" applyFill="1"/>
    <xf numFmtId="0" fontId="11" fillId="2" borderId="0" xfId="0" applyFont="1" applyFill="1" applyAlignment="1">
      <alignment horizontal="right"/>
    </xf>
    <xf numFmtId="0" fontId="1" fillId="2" borderId="9" xfId="0" applyFont="1" applyFill="1" applyBorder="1" applyAlignment="1">
      <alignment horizontal="left" wrapText="1"/>
    </xf>
    <xf numFmtId="164" fontId="1" fillId="2" borderId="9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49" fontId="5" fillId="2" borderId="0" xfId="1" applyNumberFormat="1" applyFont="1" applyFill="1" applyBorder="1" applyAlignment="1" applyProtection="1">
      <alignment horizontal="center" vertic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Alignment="1">
      <alignment horizontal="right"/>
    </xf>
    <xf numFmtId="0" fontId="14" fillId="2" borderId="0" xfId="0" applyFont="1" applyFill="1" applyAlignment="1">
      <alignment horizontal="right"/>
    </xf>
    <xf numFmtId="49" fontId="13" fillId="2" borderId="0" xfId="1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7"/>
  <sheetViews>
    <sheetView tabSelected="1" view="pageBreakPreview" zoomScale="75" workbookViewId="0">
      <selection activeCell="A8" sqref="A8:D8"/>
    </sheetView>
  </sheetViews>
  <sheetFormatPr defaultRowHeight="12.75"/>
  <cols>
    <col min="1" max="1" width="82.5703125" style="41" customWidth="1"/>
    <col min="2" max="2" width="12.42578125" style="41" customWidth="1"/>
    <col min="3" max="3" width="11.85546875" style="41" customWidth="1"/>
    <col min="4" max="4" width="21.85546875" style="41" bestFit="1" customWidth="1"/>
  </cols>
  <sheetData>
    <row r="1" spans="1:8" ht="20.25" customHeight="1">
      <c r="A1" s="52" t="s">
        <v>44</v>
      </c>
      <c r="B1" s="52"/>
      <c r="C1" s="52"/>
      <c r="D1" s="52"/>
      <c r="E1" s="47"/>
      <c r="F1" s="47"/>
    </row>
    <row r="2" spans="1:8" ht="20.25">
      <c r="A2" s="49" t="s">
        <v>43</v>
      </c>
      <c r="B2" s="49"/>
      <c r="C2" s="49"/>
      <c r="D2" s="49"/>
      <c r="E2" s="47"/>
      <c r="F2" s="47"/>
      <c r="G2" s="47"/>
      <c r="H2" s="47"/>
    </row>
    <row r="3" spans="1:8" ht="20.25">
      <c r="A3" s="49" t="s">
        <v>52</v>
      </c>
      <c r="B3" s="49"/>
      <c r="C3" s="49"/>
      <c r="D3" s="49"/>
      <c r="E3" s="47"/>
      <c r="F3" s="47"/>
      <c r="G3" s="47"/>
      <c r="H3" s="47"/>
    </row>
    <row r="4" spans="1:8" ht="20.25">
      <c r="A4" s="49" t="s">
        <v>53</v>
      </c>
      <c r="B4" s="49"/>
      <c r="C4" s="49"/>
      <c r="D4" s="49"/>
      <c r="E4" s="47"/>
      <c r="F4" s="47"/>
      <c r="G4" s="47"/>
      <c r="H4" s="47"/>
    </row>
    <row r="5" spans="1:8" ht="20.25">
      <c r="A5" s="49" t="s">
        <v>54</v>
      </c>
      <c r="B5" s="49"/>
      <c r="C5" s="49"/>
      <c r="D5" s="49"/>
      <c r="E5" s="47"/>
      <c r="F5" s="47"/>
      <c r="G5" s="47"/>
      <c r="H5" s="47"/>
    </row>
    <row r="6" spans="1:8" ht="20.25">
      <c r="A6" s="49" t="s">
        <v>55</v>
      </c>
      <c r="B6" s="49"/>
      <c r="C6" s="49"/>
      <c r="D6" s="49"/>
      <c r="E6" s="47"/>
      <c r="F6" s="47"/>
      <c r="G6" s="47"/>
      <c r="H6" s="47"/>
    </row>
    <row r="7" spans="1:8" ht="20.25">
      <c r="A7" s="49" t="s">
        <v>75</v>
      </c>
      <c r="B7" s="49"/>
      <c r="C7" s="49"/>
      <c r="D7" s="49"/>
      <c r="E7" s="47"/>
      <c r="F7" s="47"/>
      <c r="G7" s="47"/>
      <c r="H7" s="47"/>
    </row>
    <row r="8" spans="1:8" ht="20.25">
      <c r="A8" s="50" t="s">
        <v>66</v>
      </c>
      <c r="B8" s="50"/>
      <c r="C8" s="50"/>
      <c r="D8" s="50"/>
      <c r="E8" s="42"/>
      <c r="F8" s="42"/>
    </row>
    <row r="9" spans="1:8" ht="20.25">
      <c r="A9" s="51" t="s">
        <v>76</v>
      </c>
      <c r="B9" s="51"/>
      <c r="C9" s="51"/>
      <c r="D9" s="51"/>
      <c r="E9" s="42"/>
      <c r="F9" s="42"/>
    </row>
    <row r="10" spans="1:8" ht="20.25">
      <c r="A10" s="51" t="s">
        <v>77</v>
      </c>
      <c r="B10" s="51"/>
      <c r="C10" s="51"/>
      <c r="D10" s="51"/>
      <c r="E10" s="42"/>
      <c r="F10" s="42"/>
    </row>
    <row r="11" spans="1:8" ht="15.75">
      <c r="A11" s="1"/>
      <c r="B11" s="1"/>
      <c r="C11" s="1"/>
      <c r="D11" s="1"/>
    </row>
    <row r="12" spans="1:8" ht="20.25">
      <c r="A12" s="48" t="s">
        <v>42</v>
      </c>
      <c r="B12" s="48"/>
      <c r="C12" s="48"/>
      <c r="D12" s="48"/>
    </row>
    <row r="13" spans="1:8" ht="20.25">
      <c r="A13" s="48" t="s">
        <v>51</v>
      </c>
      <c r="B13" s="48"/>
      <c r="C13" s="48"/>
      <c r="D13" s="48"/>
    </row>
    <row r="14" spans="1:8" ht="20.25">
      <c r="A14" s="48" t="s">
        <v>73</v>
      </c>
      <c r="B14" s="48"/>
      <c r="C14" s="48"/>
      <c r="D14" s="48"/>
    </row>
    <row r="15" spans="1:8" ht="13.5" thickBot="1">
      <c r="A15" s="2"/>
      <c r="B15" s="3"/>
      <c r="C15" s="4"/>
      <c r="D15" s="4"/>
    </row>
    <row r="16" spans="1:8" ht="35.450000000000003" customHeight="1" thickTop="1" thickBot="1">
      <c r="A16" s="5" t="s">
        <v>0</v>
      </c>
      <c r="B16" s="6" t="s">
        <v>1</v>
      </c>
      <c r="C16" s="7" t="s">
        <v>2</v>
      </c>
      <c r="D16" s="7" t="s">
        <v>74</v>
      </c>
    </row>
    <row r="17" spans="1:4" ht="19.5" thickTop="1">
      <c r="A17" s="8" t="s">
        <v>3</v>
      </c>
      <c r="B17" s="9" t="s">
        <v>4</v>
      </c>
      <c r="C17" s="10"/>
      <c r="D17" s="11">
        <f>SUM(D18:D23)</f>
        <v>14269.2</v>
      </c>
    </row>
    <row r="18" spans="1:4" ht="37.5">
      <c r="A18" s="12" t="s">
        <v>59</v>
      </c>
      <c r="B18" s="13"/>
      <c r="C18" s="14" t="s">
        <v>58</v>
      </c>
      <c r="D18" s="45">
        <v>1307.3</v>
      </c>
    </row>
    <row r="19" spans="1:4" ht="37.5">
      <c r="A19" s="12" t="s">
        <v>5</v>
      </c>
      <c r="B19" s="13"/>
      <c r="C19" s="14" t="s">
        <v>6</v>
      </c>
      <c r="D19" s="45">
        <v>913.3</v>
      </c>
    </row>
    <row r="20" spans="1:4" ht="56.25">
      <c r="A20" s="12" t="s">
        <v>7</v>
      </c>
      <c r="B20" s="16"/>
      <c r="C20" s="14" t="s">
        <v>8</v>
      </c>
      <c r="D20" s="45">
        <f>11100.4+10</f>
        <v>11110.4</v>
      </c>
    </row>
    <row r="21" spans="1:4" ht="37.5">
      <c r="A21" s="12" t="s">
        <v>56</v>
      </c>
      <c r="B21" s="16"/>
      <c r="C21" s="14" t="s">
        <v>9</v>
      </c>
      <c r="D21" s="45">
        <v>112.1</v>
      </c>
    </row>
    <row r="22" spans="1:4" ht="18.75">
      <c r="A22" s="12" t="s">
        <v>10</v>
      </c>
      <c r="B22" s="16"/>
      <c r="C22" s="14" t="s">
        <v>11</v>
      </c>
      <c r="D22" s="45">
        <v>220</v>
      </c>
    </row>
    <row r="23" spans="1:4" ht="18.75">
      <c r="A23" s="20" t="s">
        <v>12</v>
      </c>
      <c r="B23" s="21"/>
      <c r="C23" s="22" t="s">
        <v>13</v>
      </c>
      <c r="D23" s="46">
        <v>606.1</v>
      </c>
    </row>
    <row r="24" spans="1:4" ht="25.5" customHeight="1">
      <c r="A24" s="24" t="s">
        <v>65</v>
      </c>
      <c r="B24" s="25" t="s">
        <v>62</v>
      </c>
      <c r="C24" s="25"/>
      <c r="D24" s="26">
        <f>D25</f>
        <v>278.3</v>
      </c>
    </row>
    <row r="25" spans="1:4" ht="30.75" customHeight="1">
      <c r="A25" s="12" t="s">
        <v>64</v>
      </c>
      <c r="B25" s="27"/>
      <c r="C25" s="16" t="s">
        <v>63</v>
      </c>
      <c r="D25" s="15">
        <f>257.1+21.2</f>
        <v>278.3</v>
      </c>
    </row>
    <row r="26" spans="1:4" ht="37.5">
      <c r="A26" s="24" t="s">
        <v>14</v>
      </c>
      <c r="B26" s="25" t="s">
        <v>15</v>
      </c>
      <c r="C26" s="25"/>
      <c r="D26" s="26">
        <f>SUM(D27:D29)</f>
        <v>1874.7</v>
      </c>
    </row>
    <row r="27" spans="1:4" ht="37.5">
      <c r="A27" s="12" t="s">
        <v>57</v>
      </c>
      <c r="B27" s="27"/>
      <c r="C27" s="16" t="s">
        <v>16</v>
      </c>
      <c r="D27" s="15">
        <v>1722.7</v>
      </c>
    </row>
    <row r="28" spans="1:4" ht="18.75">
      <c r="A28" s="12" t="s">
        <v>47</v>
      </c>
      <c r="B28" s="27"/>
      <c r="C28" s="16" t="s">
        <v>45</v>
      </c>
      <c r="D28" s="15">
        <v>102</v>
      </c>
    </row>
    <row r="29" spans="1:4" ht="37.5">
      <c r="A29" s="20" t="s">
        <v>48</v>
      </c>
      <c r="B29" s="28"/>
      <c r="C29" s="21" t="s">
        <v>46</v>
      </c>
      <c r="D29" s="23">
        <v>50</v>
      </c>
    </row>
    <row r="30" spans="1:4" ht="18.75">
      <c r="A30" s="24" t="s">
        <v>17</v>
      </c>
      <c r="B30" s="25" t="s">
        <v>18</v>
      </c>
      <c r="C30" s="25"/>
      <c r="D30" s="26">
        <f>SUM(D31:D32)</f>
        <v>7994.4</v>
      </c>
    </row>
    <row r="31" spans="1:4" ht="18.75">
      <c r="A31" s="12" t="s">
        <v>19</v>
      </c>
      <c r="B31" s="27"/>
      <c r="C31" s="16" t="s">
        <v>20</v>
      </c>
      <c r="D31" s="15">
        <f>2298.9-284.5-300</f>
        <v>1714.4</v>
      </c>
    </row>
    <row r="32" spans="1:4" ht="18.75">
      <c r="A32" s="17" t="s">
        <v>21</v>
      </c>
      <c r="B32" s="18"/>
      <c r="C32" s="18" t="s">
        <v>22</v>
      </c>
      <c r="D32" s="19">
        <f>5155+1000+25+100</f>
        <v>6280</v>
      </c>
    </row>
    <row r="33" spans="1:4" ht="18.75">
      <c r="A33" s="24" t="s">
        <v>23</v>
      </c>
      <c r="B33" s="25" t="s">
        <v>24</v>
      </c>
      <c r="C33" s="29"/>
      <c r="D33" s="26">
        <f>SUM(D34:D36)</f>
        <v>17501.099999999999</v>
      </c>
    </row>
    <row r="34" spans="1:4" ht="18.75">
      <c r="A34" s="17" t="s">
        <v>25</v>
      </c>
      <c r="B34" s="30"/>
      <c r="C34" s="18" t="s">
        <v>26</v>
      </c>
      <c r="D34" s="19">
        <f>1034-100+277.6</f>
        <v>1211.5999999999999</v>
      </c>
    </row>
    <row r="35" spans="1:4" ht="24.2" customHeight="1">
      <c r="A35" s="12" t="s">
        <v>27</v>
      </c>
      <c r="B35" s="27"/>
      <c r="C35" s="16" t="s">
        <v>28</v>
      </c>
      <c r="D35" s="15">
        <f>8974.5-158.2+100-3001-1573.7</f>
        <v>4341.5999999999995</v>
      </c>
    </row>
    <row r="36" spans="1:4" ht="24.2" customHeight="1">
      <c r="A36" s="12" t="s">
        <v>50</v>
      </c>
      <c r="B36" s="27"/>
      <c r="C36" s="16" t="s">
        <v>49</v>
      </c>
      <c r="D36" s="15">
        <f>7091-1028.8-604.2+1028.8+100+5000-224.7+285.8-775.3-395.8+1171.1+300</f>
        <v>11947.9</v>
      </c>
    </row>
    <row r="37" spans="1:4" ht="18.75">
      <c r="A37" s="24" t="s">
        <v>29</v>
      </c>
      <c r="B37" s="25" t="s">
        <v>30</v>
      </c>
      <c r="C37" s="25"/>
      <c r="D37" s="26">
        <f>SUM(D38:D39)</f>
        <v>26342</v>
      </c>
    </row>
    <row r="38" spans="1:4" ht="18.75">
      <c r="A38" s="31" t="s">
        <v>31</v>
      </c>
      <c r="B38" s="32"/>
      <c r="C38" s="32" t="s">
        <v>32</v>
      </c>
      <c r="D38" s="33">
        <f>23493.6-417.7-124.2-417.7+124.2+404.7+1798.9+1200</f>
        <v>26061.8</v>
      </c>
    </row>
    <row r="39" spans="1:4" ht="18.75">
      <c r="A39" s="20" t="s">
        <v>34</v>
      </c>
      <c r="B39" s="21"/>
      <c r="C39" s="21" t="s">
        <v>33</v>
      </c>
      <c r="D39" s="23">
        <v>280.2</v>
      </c>
    </row>
    <row r="40" spans="1:4" ht="18.75">
      <c r="A40" s="24" t="s">
        <v>36</v>
      </c>
      <c r="B40" s="25" t="s">
        <v>37</v>
      </c>
      <c r="C40" s="29"/>
      <c r="D40" s="26">
        <f>SUM(D41:D42)</f>
        <v>561</v>
      </c>
    </row>
    <row r="41" spans="1:4" ht="18.75">
      <c r="A41" s="17" t="s">
        <v>38</v>
      </c>
      <c r="B41" s="18"/>
      <c r="C41" s="18" t="s">
        <v>39</v>
      </c>
      <c r="D41" s="19">
        <v>450</v>
      </c>
    </row>
    <row r="42" spans="1:4" ht="18.75">
      <c r="A42" s="43" t="s">
        <v>72</v>
      </c>
      <c r="B42" s="29"/>
      <c r="C42" s="29" t="s">
        <v>71</v>
      </c>
      <c r="D42" s="44">
        <v>111</v>
      </c>
    </row>
    <row r="43" spans="1:4" ht="18.75">
      <c r="A43" s="24" t="s">
        <v>35</v>
      </c>
      <c r="B43" s="25" t="s">
        <v>40</v>
      </c>
      <c r="C43" s="25"/>
      <c r="D43" s="26">
        <f>D44</f>
        <v>290</v>
      </c>
    </row>
    <row r="44" spans="1:4" ht="18.75">
      <c r="A44" s="34" t="s">
        <v>61</v>
      </c>
      <c r="B44" s="35"/>
      <c r="C44" s="36" t="s">
        <v>60</v>
      </c>
      <c r="D44" s="37">
        <v>290</v>
      </c>
    </row>
    <row r="45" spans="1:4" ht="18.75">
      <c r="A45" s="24" t="s">
        <v>69</v>
      </c>
      <c r="B45" s="25" t="s">
        <v>67</v>
      </c>
      <c r="C45" s="25"/>
      <c r="D45" s="26">
        <f>D46+D48</f>
        <v>100</v>
      </c>
    </row>
    <row r="46" spans="1:4" ht="19.5" thickBot="1">
      <c r="A46" s="34" t="s">
        <v>70</v>
      </c>
      <c r="B46" s="35"/>
      <c r="C46" s="36" t="s">
        <v>68</v>
      </c>
      <c r="D46" s="37">
        <v>100</v>
      </c>
    </row>
    <row r="47" spans="1:4" ht="35.450000000000003" customHeight="1" thickBot="1">
      <c r="A47" s="38" t="s">
        <v>41</v>
      </c>
      <c r="B47" s="39"/>
      <c r="C47" s="39"/>
      <c r="D47" s="40">
        <f>D17+D24+D26+D30+D33+D37+D40+D43+D45</f>
        <v>69210.7</v>
      </c>
    </row>
  </sheetData>
  <mergeCells count="13">
    <mergeCell ref="A6:D6"/>
    <mergeCell ref="A1:D1"/>
    <mergeCell ref="A2:D2"/>
    <mergeCell ref="A3:D3"/>
    <mergeCell ref="A4:D4"/>
    <mergeCell ref="A5:D5"/>
    <mergeCell ref="A14:D14"/>
    <mergeCell ref="A7:D7"/>
    <mergeCell ref="A8:D8"/>
    <mergeCell ref="A9:D9"/>
    <mergeCell ref="A10:D10"/>
    <mergeCell ref="A12:D12"/>
    <mergeCell ref="A13:D13"/>
  </mergeCells>
  <printOptions horizontalCentered="1"/>
  <pageMargins left="1.1023622047244095" right="0.9055118110236221" top="0.78740157480314965" bottom="0.78740157480314965" header="0.51181102362204722" footer="0.51181102362204722"/>
  <pageSetup paperSize="9" scale="63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V</vt:lpstr>
      <vt:lpstr>V!Область_печати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2018-12-12T08:20:14Z</cp:lastPrinted>
  <dcterms:created xsi:type="dcterms:W3CDTF">2015-02-17T06:06:32Z</dcterms:created>
  <dcterms:modified xsi:type="dcterms:W3CDTF">2019-05-24T06:59:32Z</dcterms:modified>
</cp:coreProperties>
</file>