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" yWindow="840" windowWidth="13770" windowHeight="7710"/>
  </bookViews>
  <sheets>
    <sheet name="V" sheetId="42" r:id="rId1"/>
  </sheets>
  <definedNames>
    <definedName name="_xlnm.Print_Titles" localSheetId="0">V!$17:$18</definedName>
    <definedName name="_xlnm.Print_Area" localSheetId="0">V!$A$1:$G$31</definedName>
  </definedNames>
  <calcPr calcId="125725"/>
</workbook>
</file>

<file path=xl/calcChain.xml><?xml version="1.0" encoding="utf-8"?>
<calcChain xmlns="http://schemas.openxmlformats.org/spreadsheetml/2006/main">
  <c r="F23" i="42"/>
  <c r="G22" l="1"/>
  <c r="G28" l="1"/>
  <c r="G29"/>
  <c r="G30" s="1"/>
  <c r="E29"/>
  <c r="E30" s="1"/>
  <c r="E28"/>
  <c r="G24"/>
  <c r="G25" s="1"/>
  <c r="F24"/>
  <c r="F25" s="1"/>
  <c r="F31" s="1"/>
  <c r="G23"/>
  <c r="E23"/>
  <c r="E22"/>
  <c r="E21"/>
  <c r="G31" l="1"/>
  <c r="E31" s="1"/>
  <c r="E24"/>
  <c r="E25" s="1"/>
</calcChain>
</file>

<file path=xl/sharedStrings.xml><?xml version="1.0" encoding="utf-8"?>
<sst xmlns="http://schemas.openxmlformats.org/spreadsheetml/2006/main" count="42" uniqueCount="42">
  <si>
    <t>АДРЕСНАЯ ПРОГРАММА</t>
  </si>
  <si>
    <t>(тыс. руб.)</t>
  </si>
  <si>
    <t>УТВЕРЖДЕНА</t>
  </si>
  <si>
    <t>№</t>
  </si>
  <si>
    <t>наименование муниципальной программы, подпрограммы, непрограммных направлений расходов</t>
  </si>
  <si>
    <t>Наименование объекта</t>
  </si>
  <si>
    <t>Вид работ</t>
  </si>
  <si>
    <t>План финансирования 2019 год, всего</t>
  </si>
  <si>
    <t>1</t>
  </si>
  <si>
    <t>ПРОГРАММНЫЕ РАСХОДЫ</t>
  </si>
  <si>
    <t>ВСЕГО по МУНИЦИПАЛЬНЫМ ПРОГРАММАМ</t>
  </si>
  <si>
    <t>НЕПРОГРАММНЫЕ РАСХОДЫ</t>
  </si>
  <si>
    <t>ПРОЧИЕ ОБЪЕКТЫ</t>
  </si>
  <si>
    <t>2</t>
  </si>
  <si>
    <t>Газоснабжение</t>
  </si>
  <si>
    <t>ИТОГО:</t>
  </si>
  <si>
    <t>ВСЕГО по непрограммным расходам</t>
  </si>
  <si>
    <t>ВСЕГО по объектам муниципального образования</t>
  </si>
  <si>
    <t>решением совета депутатов</t>
  </si>
  <si>
    <t>муниципального образования</t>
  </si>
  <si>
    <t>Приладожское городское поселение</t>
  </si>
  <si>
    <t xml:space="preserve">Кировского муниципального  района </t>
  </si>
  <si>
    <t>Ленинградской области</t>
  </si>
  <si>
    <t>(Приложение 7)</t>
  </si>
  <si>
    <t>Многоквартирные дома</t>
  </si>
  <si>
    <t>Замена стояков холодной и горячей воды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</si>
  <si>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области"</t>
  </si>
  <si>
    <t>Тепловые сети</t>
  </si>
  <si>
    <t>Канализационные сети</t>
  </si>
  <si>
    <t>Ремонт канализационных сетей п.Приладожский</t>
  </si>
  <si>
    <t>Распределительный газопровод для газоснабжения д.Назия</t>
  </si>
  <si>
    <t>местного бюджета</t>
  </si>
  <si>
    <t>в том числе  средства</t>
  </si>
  <si>
    <t>областного бюджета</t>
  </si>
  <si>
    <t>итого по программе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области"</t>
  </si>
  <si>
    <t xml:space="preserve"> Приладожское  городское поселение на 2019 год</t>
  </si>
  <si>
    <t xml:space="preserve">  ремонта  объектов  муниципального образования </t>
  </si>
  <si>
    <t xml:space="preserve"> </t>
  </si>
  <si>
    <t>от "13" декабря  2018 г. № 34</t>
  </si>
  <si>
    <t>(в редакции решения совета депутатов</t>
  </si>
  <si>
    <t>от "16" мая 2019 г № 14)</t>
  </si>
  <si>
    <t>Ремонт участка тепловых сетей от ТК №24 до ТК №25 п.Приладожский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</si>
</sst>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49" fontId="1" fillId="3" borderId="0" xfId="0" applyNumberFormat="1" applyFont="1" applyFill="1" applyAlignment="1">
      <alignment horizontal="center"/>
    </xf>
    <xf numFmtId="49" fontId="2" fillId="3" borderId="0" xfId="0" applyNumberFormat="1" applyFont="1" applyFill="1" applyBorder="1" applyAlignment="1">
      <alignment horizontal="center"/>
    </xf>
    <xf numFmtId="49" fontId="1" fillId="3" borderId="0" xfId="0" applyNumberFormat="1" applyFont="1" applyFill="1" applyAlignment="1">
      <alignment horizontal="left" vertical="top"/>
    </xf>
    <xf numFmtId="49" fontId="1" fillId="3" borderId="0" xfId="0" applyNumberFormat="1" applyFont="1" applyFill="1"/>
    <xf numFmtId="49" fontId="2" fillId="3" borderId="0" xfId="0" applyNumberFormat="1" applyFont="1" applyFill="1" applyBorder="1" applyAlignment="1">
      <alignment horizontal="left" vertical="top"/>
    </xf>
    <xf numFmtId="49" fontId="2" fillId="3" borderId="0" xfId="0" applyNumberFormat="1" applyFont="1" applyFill="1" applyAlignment="1"/>
    <xf numFmtId="49" fontId="3" fillId="3" borderId="0" xfId="0" applyNumberFormat="1" applyFont="1" applyFill="1" applyAlignment="1"/>
    <xf numFmtId="49" fontId="4" fillId="3" borderId="0" xfId="0" applyNumberFormat="1" applyFont="1" applyFill="1" applyAlignment="1">
      <alignment horizontal="left" vertical="top"/>
    </xf>
    <xf numFmtId="49" fontId="4" fillId="3" borderId="0" xfId="0" applyNumberFormat="1" applyFont="1" applyFill="1"/>
    <xf numFmtId="49" fontId="4" fillId="3" borderId="0" xfId="0" applyNumberFormat="1" applyFont="1" applyFill="1" applyAlignment="1">
      <alignment horizontal="center"/>
    </xf>
    <xf numFmtId="49" fontId="4" fillId="3" borderId="0" xfId="0" applyNumberFormat="1" applyFont="1" applyFill="1" applyAlignment="1"/>
    <xf numFmtId="49" fontId="5" fillId="3" borderId="0" xfId="0" applyNumberFormat="1" applyFont="1" applyFill="1" applyBorder="1" applyAlignment="1">
      <alignment horizontal="left" vertical="top"/>
    </xf>
    <xf numFmtId="49" fontId="4" fillId="3" borderId="0" xfId="0" applyNumberFormat="1" applyFont="1" applyFill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wrapText="1"/>
    </xf>
    <xf numFmtId="2" fontId="7" fillId="0" borderId="6" xfId="0" applyNumberFormat="1" applyFont="1" applyFill="1" applyBorder="1" applyAlignment="1">
      <alignment horizontal="center" wrapText="1"/>
    </xf>
    <xf numFmtId="164" fontId="7" fillId="0" borderId="6" xfId="0" applyNumberFormat="1" applyFont="1" applyFill="1" applyBorder="1" applyAlignment="1">
      <alignment horizontal="right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wrapText="1"/>
    </xf>
    <xf numFmtId="2" fontId="7" fillId="0" borderId="7" xfId="0" applyNumberFormat="1" applyFont="1" applyFill="1" applyBorder="1" applyAlignment="1">
      <alignment horizontal="center" wrapText="1"/>
    </xf>
    <xf numFmtId="2" fontId="9" fillId="0" borderId="8" xfId="0" applyNumberFormat="1" applyFont="1" applyFill="1" applyBorder="1" applyAlignment="1">
      <alignment horizontal="center" wrapText="1"/>
    </xf>
    <xf numFmtId="164" fontId="9" fillId="0" borderId="8" xfId="0" applyNumberFormat="1" applyFont="1" applyFill="1" applyBorder="1" applyAlignment="1">
      <alignment horizontal="right" wrapText="1"/>
    </xf>
    <xf numFmtId="2" fontId="10" fillId="0" borderId="3" xfId="0" applyNumberFormat="1" applyFont="1" applyFill="1" applyBorder="1" applyAlignment="1">
      <alignment horizontal="center" wrapText="1"/>
    </xf>
    <xf numFmtId="164" fontId="10" fillId="0" borderId="3" xfId="0" applyNumberFormat="1" applyFont="1" applyFill="1" applyBorder="1" applyAlignment="1">
      <alignment horizontal="right" wrapText="1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 wrapText="1"/>
    </xf>
    <xf numFmtId="2" fontId="8" fillId="0" borderId="6" xfId="0" applyNumberFormat="1" applyFont="1" applyFill="1" applyBorder="1" applyAlignment="1">
      <alignment horizontal="center" wrapText="1"/>
    </xf>
    <xf numFmtId="2" fontId="8" fillId="0" borderId="10" xfId="0" applyNumberFormat="1" applyFont="1" applyFill="1" applyBorder="1" applyAlignment="1">
      <alignment horizontal="center" wrapText="1"/>
    </xf>
    <xf numFmtId="164" fontId="8" fillId="0" borderId="10" xfId="0" applyNumberFormat="1" applyFont="1" applyFill="1" applyBorder="1" applyAlignment="1">
      <alignment horizontal="right" wrapText="1"/>
    </xf>
    <xf numFmtId="2" fontId="5" fillId="0" borderId="11" xfId="0" applyNumberFormat="1" applyFont="1" applyFill="1" applyBorder="1" applyAlignment="1">
      <alignment horizontal="center" vertical="center" wrapText="1"/>
    </xf>
    <xf numFmtId="2" fontId="5" fillId="0" borderId="12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right" vertical="center" wrapText="1"/>
    </xf>
    <xf numFmtId="49" fontId="5" fillId="0" borderId="14" xfId="0" applyNumberFormat="1" applyFont="1" applyFill="1" applyBorder="1" applyAlignment="1">
      <alignment horizontal="center"/>
    </xf>
    <xf numFmtId="2" fontId="10" fillId="0" borderId="15" xfId="0" applyNumberFormat="1" applyFont="1" applyFill="1" applyBorder="1" applyAlignment="1">
      <alignment horizontal="center" wrapText="1"/>
    </xf>
    <xf numFmtId="2" fontId="10" fillId="0" borderId="16" xfId="0" applyNumberFormat="1" applyFont="1" applyFill="1" applyBorder="1" applyAlignment="1">
      <alignment horizontal="center" wrapText="1"/>
    </xf>
    <xf numFmtId="164" fontId="5" fillId="0" borderId="17" xfId="0" applyNumberFormat="1" applyFont="1" applyFill="1" applyBorder="1" applyAlignment="1">
      <alignment horizontal="right" vertical="center" wrapText="1"/>
    </xf>
    <xf numFmtId="49" fontId="4" fillId="3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center"/>
    </xf>
    <xf numFmtId="49" fontId="5" fillId="3" borderId="0" xfId="0" applyNumberFormat="1" applyFont="1" applyFill="1" applyAlignment="1">
      <alignment horizontal="right"/>
    </xf>
    <xf numFmtId="49" fontId="4" fillId="3" borderId="0" xfId="0" applyNumberFormat="1" applyFont="1" applyFill="1" applyAlignment="1">
      <alignment horizontal="right"/>
    </xf>
    <xf numFmtId="49" fontId="5" fillId="3" borderId="0" xfId="0" applyNumberFormat="1" applyFont="1" applyFill="1" applyAlignment="1">
      <alignment horizontal="center"/>
    </xf>
    <xf numFmtId="0" fontId="5" fillId="0" borderId="37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4" fillId="0" borderId="31" xfId="0" applyNumberFormat="1" applyFont="1" applyFill="1" applyBorder="1" applyAlignment="1">
      <alignment horizontal="center" vertical="center"/>
    </xf>
    <xf numFmtId="49" fontId="4" fillId="0" borderId="32" xfId="0" applyNumberFormat="1" applyFont="1" applyFill="1" applyBorder="1" applyAlignment="1">
      <alignment horizontal="center" vertical="center"/>
    </xf>
    <xf numFmtId="49" fontId="7" fillId="0" borderId="30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8" fillId="0" borderId="27" xfId="0" applyNumberFormat="1" applyFont="1" applyFill="1" applyBorder="1" applyAlignment="1">
      <alignment horizontal="center" wrapText="1"/>
    </xf>
    <xf numFmtId="49" fontId="8" fillId="0" borderId="28" xfId="0" applyNumberFormat="1" applyFont="1" applyFill="1" applyBorder="1" applyAlignment="1">
      <alignment horizontal="center" wrapText="1"/>
    </xf>
    <xf numFmtId="49" fontId="8" fillId="0" borderId="29" xfId="0" applyNumberFormat="1" applyFont="1" applyFill="1" applyBorder="1" applyAlignment="1">
      <alignment horizontal="center" wrapText="1"/>
    </xf>
    <xf numFmtId="49" fontId="5" fillId="0" borderId="24" xfId="0" applyNumberFormat="1" applyFont="1" applyFill="1" applyBorder="1" applyAlignment="1">
      <alignment horizontal="center"/>
    </xf>
    <xf numFmtId="49" fontId="5" fillId="0" borderId="25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49" fontId="8" fillId="0" borderId="21" xfId="0" applyNumberFormat="1" applyFont="1" applyFill="1" applyBorder="1" applyAlignment="1">
      <alignment horizontal="center"/>
    </xf>
    <xf numFmtId="49" fontId="8" fillId="0" borderId="22" xfId="0" applyNumberFormat="1" applyFont="1" applyFill="1" applyBorder="1" applyAlignment="1">
      <alignment horizontal="center"/>
    </xf>
    <xf numFmtId="49" fontId="8" fillId="0" borderId="23" xfId="0" applyNumberFormat="1" applyFont="1" applyFill="1" applyBorder="1" applyAlignment="1">
      <alignment horizontal="center"/>
    </xf>
    <xf numFmtId="49" fontId="4" fillId="0" borderId="34" xfId="0" applyNumberFormat="1" applyFont="1" applyFill="1" applyBorder="1" applyAlignment="1">
      <alignment horizontal="center" vertical="center" wrapText="1"/>
    </xf>
    <xf numFmtId="49" fontId="4" fillId="0" borderId="35" xfId="0" applyNumberFormat="1" applyFont="1" applyFill="1" applyBorder="1" applyAlignment="1">
      <alignment horizontal="center" vertical="center" wrapText="1"/>
    </xf>
    <xf numFmtId="49" fontId="8" fillId="0" borderId="24" xfId="0" applyNumberFormat="1" applyFont="1" applyFill="1" applyBorder="1" applyAlignment="1">
      <alignment horizontal="center"/>
    </xf>
    <xf numFmtId="49" fontId="8" fillId="0" borderId="25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49" fontId="5" fillId="0" borderId="26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9" fillId="0" borderId="18" xfId="0" applyNumberFormat="1" applyFont="1" applyFill="1" applyBorder="1" applyAlignment="1">
      <alignment horizontal="center" wrapText="1"/>
    </xf>
    <xf numFmtId="49" fontId="9" fillId="0" borderId="19" xfId="0" applyNumberFormat="1" applyFont="1" applyFill="1" applyBorder="1" applyAlignment="1">
      <alignment horizontal="center" wrapText="1"/>
    </xf>
    <xf numFmtId="49" fontId="9" fillId="0" borderId="20" xfId="0" applyNumberFormat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>
      <alignment horizontal="right" wrapText="1"/>
    </xf>
    <xf numFmtId="164" fontId="4" fillId="0" borderId="10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tabSelected="1" view="pageBreakPreview" topLeftCell="A14" zoomScale="85" workbookViewId="0">
      <selection activeCell="P26" sqref="P26:P27"/>
    </sheetView>
  </sheetViews>
  <sheetFormatPr defaultRowHeight="12.75"/>
  <cols>
    <col min="1" max="1" width="7.7109375" style="4" customWidth="1"/>
    <col min="2" max="2" width="39.42578125" style="5" customWidth="1"/>
    <col min="3" max="3" width="15" style="2" customWidth="1"/>
    <col min="4" max="4" width="29.140625" style="2" customWidth="1"/>
    <col min="5" max="5" width="13.85546875" style="2" customWidth="1"/>
    <col min="6" max="6" width="14.7109375" style="2" customWidth="1"/>
    <col min="7" max="7" width="12.85546875" style="2" customWidth="1"/>
    <col min="8" max="16384" width="9.140625" style="1"/>
  </cols>
  <sheetData>
    <row r="1" spans="1:10" ht="18.75">
      <c r="A1" s="9"/>
      <c r="B1" s="10"/>
      <c r="C1" s="47" t="s">
        <v>2</v>
      </c>
      <c r="D1" s="47"/>
      <c r="E1" s="47"/>
      <c r="F1" s="47"/>
      <c r="G1" s="47"/>
      <c r="H1" s="7"/>
      <c r="I1" s="7"/>
      <c r="J1" s="7"/>
    </row>
    <row r="2" spans="1:10" ht="18.75">
      <c r="A2" s="9"/>
      <c r="B2" s="10"/>
      <c r="C2" s="48" t="s">
        <v>18</v>
      </c>
      <c r="D2" s="48"/>
      <c r="E2" s="48"/>
      <c r="F2" s="48"/>
      <c r="G2" s="48"/>
      <c r="H2" s="8"/>
      <c r="I2" s="8"/>
      <c r="J2" s="8"/>
    </row>
    <row r="3" spans="1:10" ht="18.75">
      <c r="A3" s="9"/>
      <c r="B3" s="10"/>
      <c r="C3" s="48" t="s">
        <v>19</v>
      </c>
      <c r="D3" s="48"/>
      <c r="E3" s="48"/>
      <c r="F3" s="48"/>
      <c r="G3" s="48"/>
      <c r="H3" s="8"/>
      <c r="I3" s="8"/>
      <c r="J3" s="8"/>
    </row>
    <row r="4" spans="1:10" ht="18.75">
      <c r="A4" s="9"/>
      <c r="B4" s="10"/>
      <c r="C4" s="48" t="s">
        <v>20</v>
      </c>
      <c r="D4" s="48"/>
      <c r="E4" s="48"/>
      <c r="F4" s="48"/>
      <c r="G4" s="48"/>
      <c r="H4" s="8"/>
      <c r="I4" s="8"/>
      <c r="J4" s="8"/>
    </row>
    <row r="5" spans="1:10" ht="18.75">
      <c r="A5" s="9"/>
      <c r="B5" s="48" t="s">
        <v>21</v>
      </c>
      <c r="C5" s="48"/>
      <c r="D5" s="48"/>
      <c r="E5" s="48"/>
      <c r="F5" s="48"/>
      <c r="G5" s="48"/>
      <c r="H5" s="8"/>
      <c r="I5" s="8"/>
      <c r="J5" s="8"/>
    </row>
    <row r="6" spans="1:10" ht="18.75">
      <c r="A6" s="9"/>
      <c r="B6" s="45"/>
      <c r="C6" s="48" t="s">
        <v>22</v>
      </c>
      <c r="D6" s="48"/>
      <c r="E6" s="48"/>
      <c r="F6" s="48"/>
      <c r="G6" s="48"/>
      <c r="H6" s="8"/>
      <c r="I6" s="8"/>
      <c r="J6" s="8"/>
    </row>
    <row r="7" spans="1:10" ht="18.75">
      <c r="A7" s="9"/>
      <c r="B7" s="10"/>
      <c r="C7" s="11"/>
      <c r="D7" s="48" t="s">
        <v>38</v>
      </c>
      <c r="E7" s="48"/>
      <c r="F7" s="48"/>
      <c r="G7" s="48"/>
      <c r="H7" s="8"/>
      <c r="I7" s="8"/>
      <c r="J7" s="8"/>
    </row>
    <row r="8" spans="1:10" ht="18.75">
      <c r="A8" s="9"/>
      <c r="B8" s="10"/>
      <c r="C8" s="47" t="s">
        <v>23</v>
      </c>
      <c r="D8" s="47"/>
      <c r="E8" s="47"/>
      <c r="F8" s="47"/>
      <c r="G8" s="47"/>
      <c r="H8" s="8"/>
      <c r="I8" s="8"/>
      <c r="J8" s="8"/>
    </row>
    <row r="9" spans="1:10" ht="18.75">
      <c r="A9" s="9"/>
      <c r="B9" s="10"/>
      <c r="C9" s="45"/>
      <c r="D9" s="48" t="s">
        <v>39</v>
      </c>
      <c r="E9" s="48"/>
      <c r="F9" s="48"/>
      <c r="G9" s="48"/>
      <c r="H9" s="8"/>
      <c r="I9" s="8"/>
      <c r="J9" s="8"/>
    </row>
    <row r="10" spans="1:10" ht="18.75">
      <c r="A10" s="9"/>
      <c r="B10" s="10"/>
      <c r="C10" s="45"/>
      <c r="D10" s="48" t="s">
        <v>40</v>
      </c>
      <c r="E10" s="48"/>
      <c r="F10" s="48"/>
      <c r="G10" s="48"/>
      <c r="H10" s="8"/>
      <c r="I10" s="8"/>
      <c r="J10" s="8"/>
    </row>
    <row r="11" spans="1:10" ht="18.75">
      <c r="A11" s="9"/>
      <c r="B11" s="10"/>
      <c r="C11" s="12"/>
      <c r="D11" s="12"/>
      <c r="E11" s="12"/>
      <c r="F11" s="12"/>
      <c r="G11" s="12"/>
      <c r="H11" s="8"/>
      <c r="I11" s="8"/>
      <c r="J11" s="8"/>
    </row>
    <row r="12" spans="1:10" ht="18.75">
      <c r="A12" s="49" t="s">
        <v>0</v>
      </c>
      <c r="B12" s="49"/>
      <c r="C12" s="49"/>
      <c r="D12" s="49"/>
      <c r="E12" s="49"/>
      <c r="F12" s="49"/>
      <c r="G12" s="49"/>
      <c r="H12" s="8"/>
      <c r="I12" s="8"/>
      <c r="J12" s="8"/>
    </row>
    <row r="13" spans="1:10" ht="18.75">
      <c r="A13" s="46" t="s">
        <v>36</v>
      </c>
      <c r="B13" s="46"/>
      <c r="C13" s="46"/>
      <c r="D13" s="46"/>
      <c r="E13" s="46"/>
      <c r="F13" s="46"/>
      <c r="G13" s="46"/>
    </row>
    <row r="14" spans="1:10" ht="18.75">
      <c r="A14" s="46" t="s">
        <v>35</v>
      </c>
      <c r="B14" s="46"/>
      <c r="C14" s="46"/>
      <c r="D14" s="46"/>
      <c r="E14" s="46"/>
      <c r="F14" s="46"/>
      <c r="G14" s="46"/>
    </row>
    <row r="15" spans="1:10" ht="18.75">
      <c r="A15" s="46"/>
      <c r="B15" s="46"/>
      <c r="C15" s="46"/>
      <c r="D15" s="46"/>
      <c r="E15" s="46"/>
      <c r="F15" s="46"/>
      <c r="G15" s="46"/>
    </row>
    <row r="16" spans="1:10" ht="18.75">
      <c r="A16" s="13"/>
      <c r="B16" s="14"/>
      <c r="C16" s="11"/>
      <c r="D16" s="11"/>
      <c r="E16" s="11"/>
      <c r="F16" s="51" t="s">
        <v>1</v>
      </c>
      <c r="G16" s="51"/>
    </row>
    <row r="17" spans="1:12" ht="18.75">
      <c r="A17" s="52" t="s">
        <v>3</v>
      </c>
      <c r="B17" s="52" t="s">
        <v>4</v>
      </c>
      <c r="C17" s="52" t="s">
        <v>5</v>
      </c>
      <c r="D17" s="52" t="s">
        <v>6</v>
      </c>
      <c r="E17" s="52" t="s">
        <v>7</v>
      </c>
      <c r="F17" s="53" t="s">
        <v>32</v>
      </c>
      <c r="G17" s="54"/>
    </row>
    <row r="18" spans="1:12" ht="37.5">
      <c r="A18" s="52"/>
      <c r="B18" s="52"/>
      <c r="C18" s="52"/>
      <c r="D18" s="52"/>
      <c r="E18" s="52"/>
      <c r="F18" s="15" t="s">
        <v>33</v>
      </c>
      <c r="G18" s="16" t="s">
        <v>31</v>
      </c>
    </row>
    <row r="19" spans="1:12" ht="19.5" thickBot="1">
      <c r="A19" s="17">
        <v>1</v>
      </c>
      <c r="B19" s="18">
        <v>2</v>
      </c>
      <c r="C19" s="18">
        <v>3</v>
      </c>
      <c r="D19" s="18">
        <v>4</v>
      </c>
      <c r="E19" s="18">
        <v>5</v>
      </c>
      <c r="F19" s="19">
        <v>6</v>
      </c>
      <c r="G19" s="19">
        <v>7</v>
      </c>
      <c r="L19" s="1" t="s">
        <v>37</v>
      </c>
    </row>
    <row r="20" spans="1:12" ht="19.5" thickBot="1">
      <c r="A20" s="55" t="s">
        <v>9</v>
      </c>
      <c r="B20" s="55"/>
      <c r="C20" s="55"/>
      <c r="D20" s="55"/>
      <c r="E20" s="55"/>
      <c r="F20" s="55"/>
      <c r="G20" s="55"/>
    </row>
    <row r="21" spans="1:12" ht="75">
      <c r="A21" s="56" t="s">
        <v>8</v>
      </c>
      <c r="B21" s="58" t="s">
        <v>26</v>
      </c>
      <c r="C21" s="20" t="s">
        <v>27</v>
      </c>
      <c r="D21" s="21" t="s">
        <v>41</v>
      </c>
      <c r="E21" s="22">
        <f>G21</f>
        <v>641.6</v>
      </c>
      <c r="F21" s="22">
        <v>0</v>
      </c>
      <c r="G21" s="23">
        <v>641.6</v>
      </c>
    </row>
    <row r="22" spans="1:12" ht="56.25">
      <c r="A22" s="56"/>
      <c r="B22" s="58"/>
      <c r="C22" s="24" t="s">
        <v>28</v>
      </c>
      <c r="D22" s="25" t="s">
        <v>29</v>
      </c>
      <c r="E22" s="26">
        <f>G22</f>
        <v>0</v>
      </c>
      <c r="F22" s="26">
        <v>0</v>
      </c>
      <c r="G22" s="80">
        <f>1573.7-1573.7</f>
        <v>0</v>
      </c>
    </row>
    <row r="23" spans="1:12" ht="56.25">
      <c r="A23" s="57"/>
      <c r="B23" s="59"/>
      <c r="C23" s="24" t="s">
        <v>14</v>
      </c>
      <c r="D23" s="25" t="s">
        <v>30</v>
      </c>
      <c r="E23" s="26">
        <f>G23+F23</f>
        <v>3500</v>
      </c>
      <c r="F23" s="26">
        <f>6326-3001</f>
        <v>3325</v>
      </c>
      <c r="G23" s="80">
        <f>333.2-158.2</f>
        <v>175</v>
      </c>
    </row>
    <row r="24" spans="1:12" ht="19.5">
      <c r="A24" s="60" t="s">
        <v>34</v>
      </c>
      <c r="B24" s="61"/>
      <c r="C24" s="61"/>
      <c r="D24" s="62"/>
      <c r="E24" s="27">
        <f>G24+F24</f>
        <v>4141.6000000000004</v>
      </c>
      <c r="F24" s="27">
        <f>SUM(F21:F23)</f>
        <v>3325</v>
      </c>
      <c r="G24" s="28">
        <f>SUM(G21:G23)</f>
        <v>816.6</v>
      </c>
    </row>
    <row r="25" spans="1:12" ht="19.5" thickBot="1">
      <c r="A25" s="63" t="s">
        <v>10</v>
      </c>
      <c r="B25" s="64"/>
      <c r="C25" s="64"/>
      <c r="D25" s="65"/>
      <c r="E25" s="29">
        <f>E24</f>
        <v>4141.6000000000004</v>
      </c>
      <c r="F25" s="29">
        <f>F24</f>
        <v>3325</v>
      </c>
      <c r="G25" s="30">
        <f>G24</f>
        <v>816.6</v>
      </c>
    </row>
    <row r="26" spans="1:12" ht="19.5" thickBot="1">
      <c r="A26" s="50" t="s">
        <v>11</v>
      </c>
      <c r="B26" s="50"/>
      <c r="C26" s="50"/>
      <c r="D26" s="50"/>
      <c r="E26" s="50"/>
      <c r="F26" s="50"/>
      <c r="G26" s="50"/>
    </row>
    <row r="27" spans="1:12" ht="19.5">
      <c r="A27" s="66" t="s">
        <v>12</v>
      </c>
      <c r="B27" s="67"/>
      <c r="C27" s="67"/>
      <c r="D27" s="67"/>
      <c r="E27" s="67"/>
      <c r="F27" s="67"/>
      <c r="G27" s="68"/>
    </row>
    <row r="28" spans="1:12" ht="56.25">
      <c r="A28" s="31" t="s">
        <v>13</v>
      </c>
      <c r="B28" s="69" t="s">
        <v>24</v>
      </c>
      <c r="C28" s="70"/>
      <c r="D28" s="32" t="s">
        <v>25</v>
      </c>
      <c r="E28" s="33">
        <f>G28</f>
        <v>0</v>
      </c>
      <c r="F28" s="34">
        <v>0</v>
      </c>
      <c r="G28" s="81">
        <f>100-100</f>
        <v>0</v>
      </c>
    </row>
    <row r="29" spans="1:12" ht="20.25" thickBot="1">
      <c r="A29" s="71" t="s">
        <v>15</v>
      </c>
      <c r="B29" s="72"/>
      <c r="C29" s="72"/>
      <c r="D29" s="73"/>
      <c r="E29" s="35">
        <f>G29</f>
        <v>0</v>
      </c>
      <c r="F29" s="36">
        <v>0</v>
      </c>
      <c r="G29" s="37">
        <f>SUM(G28:G28)</f>
        <v>0</v>
      </c>
    </row>
    <row r="30" spans="1:12" ht="19.5" thickBot="1">
      <c r="A30" s="74" t="s">
        <v>16</v>
      </c>
      <c r="B30" s="75"/>
      <c r="C30" s="75"/>
      <c r="D30" s="76"/>
      <c r="E30" s="38">
        <f>E29</f>
        <v>0</v>
      </c>
      <c r="F30" s="39">
        <v>0</v>
      </c>
      <c r="G30" s="40">
        <f>G29</f>
        <v>0</v>
      </c>
    </row>
    <row r="31" spans="1:12" ht="20.25" thickBot="1">
      <c r="A31" s="41"/>
      <c r="B31" s="77" t="s">
        <v>17</v>
      </c>
      <c r="C31" s="78"/>
      <c r="D31" s="79"/>
      <c r="E31" s="42">
        <f>G31+F31</f>
        <v>4141.6000000000004</v>
      </c>
      <c r="F31" s="43">
        <f>F25+F30</f>
        <v>3325</v>
      </c>
      <c r="G31" s="44">
        <f>G25+G30</f>
        <v>816.6</v>
      </c>
    </row>
    <row r="32" spans="1:12" ht="15.75">
      <c r="A32" s="6"/>
      <c r="B32" s="6"/>
      <c r="C32" s="3"/>
      <c r="D32" s="3"/>
      <c r="E32" s="3"/>
      <c r="F32" s="3"/>
      <c r="G32" s="3"/>
    </row>
  </sheetData>
  <mergeCells count="32">
    <mergeCell ref="A27:G27"/>
    <mergeCell ref="B28:C28"/>
    <mergeCell ref="A29:D29"/>
    <mergeCell ref="A30:D30"/>
    <mergeCell ref="B31:D31"/>
    <mergeCell ref="A26:G26"/>
    <mergeCell ref="A14:G14"/>
    <mergeCell ref="A15:G15"/>
    <mergeCell ref="F16:G16"/>
    <mergeCell ref="A17:A18"/>
    <mergeCell ref="B17:B18"/>
    <mergeCell ref="C17:C18"/>
    <mergeCell ref="D17:D18"/>
    <mergeCell ref="E17:E18"/>
    <mergeCell ref="F17:G17"/>
    <mergeCell ref="A20:G20"/>
    <mergeCell ref="A21:A23"/>
    <mergeCell ref="B21:B23"/>
    <mergeCell ref="A24:D24"/>
    <mergeCell ref="A25:D25"/>
    <mergeCell ref="A13:G13"/>
    <mergeCell ref="C1:G1"/>
    <mergeCell ref="C2:G2"/>
    <mergeCell ref="C3:G3"/>
    <mergeCell ref="C4:G4"/>
    <mergeCell ref="B5:G5"/>
    <mergeCell ref="C6:G6"/>
    <mergeCell ref="D7:G7"/>
    <mergeCell ref="C8:G8"/>
    <mergeCell ref="D9:G9"/>
    <mergeCell ref="D10:G10"/>
    <mergeCell ref="A12:G12"/>
  </mergeCells>
  <printOptions horizontalCentered="1"/>
  <pageMargins left="0.59055118110236227" right="0.19685039370078741" top="0" bottom="0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V</vt:lpstr>
      <vt:lpstr>V!Заголовки_для_печати</vt:lpstr>
      <vt:lpstr>V!Область_печати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Mihaylova</dc:creator>
  <cp:lastModifiedBy>User</cp:lastModifiedBy>
  <cp:lastPrinted>2018-12-12T08:29:17Z</cp:lastPrinted>
  <dcterms:created xsi:type="dcterms:W3CDTF">2008-08-28T13:16:53Z</dcterms:created>
  <dcterms:modified xsi:type="dcterms:W3CDTF">2019-05-24T07:00:12Z</dcterms:modified>
</cp:coreProperties>
</file>