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65" windowWidth="11310" windowHeight="6660"/>
  </bookViews>
  <sheets>
    <sheet name="Приложение 1" sheetId="68" r:id="rId1"/>
    <sheet name="Приложение 1 февраль" sheetId="69" r:id="rId2"/>
    <sheet name="Приложение 1 май" sheetId="70" r:id="rId3"/>
    <sheet name="Приложение 1 сентябрь" sheetId="71" r:id="rId4"/>
  </sheets>
  <calcPr calcId="125725"/>
</workbook>
</file>

<file path=xl/calcChain.xml><?xml version="1.0" encoding="utf-8"?>
<calcChain xmlns="http://schemas.openxmlformats.org/spreadsheetml/2006/main">
  <c r="E40" i="68"/>
  <c r="E58" i="71"/>
  <c r="E57"/>
  <c r="E29"/>
  <c r="E30"/>
  <c r="E28"/>
  <c r="E33"/>
  <c r="E38"/>
  <c r="E51"/>
  <c r="E47"/>
  <c r="E45"/>
  <c r="E54"/>
  <c r="E43"/>
  <c r="E42"/>
  <c r="E36"/>
  <c r="E26"/>
  <c r="E23"/>
  <c r="E21"/>
  <c r="E19"/>
  <c r="E17"/>
  <c r="E16"/>
  <c r="E44" i="70"/>
  <c r="E42"/>
  <c r="E38"/>
  <c r="E37"/>
  <c r="E52"/>
  <c r="E49"/>
  <c r="E40"/>
  <c r="E39"/>
  <c r="E35"/>
  <c r="E33"/>
  <c r="E28"/>
  <c r="E26"/>
  <c r="E23"/>
  <c r="E21"/>
  <c r="E19"/>
  <c r="E17"/>
  <c r="E16"/>
  <c r="E44" i="69"/>
  <c r="E42"/>
  <c r="E47"/>
  <c r="E40"/>
  <c r="E39"/>
  <c r="E38"/>
  <c r="E37"/>
  <c r="E50"/>
  <c r="E35"/>
  <c r="E33"/>
  <c r="E16"/>
  <c r="E28"/>
  <c r="E26"/>
  <c r="E23"/>
  <c r="E21"/>
  <c r="E19"/>
  <c r="E17"/>
  <c r="E43" i="68"/>
  <c r="E45"/>
  <c r="E38"/>
  <c r="E37"/>
  <c r="E36"/>
  <c r="E35"/>
  <c r="E33"/>
  <c r="E31"/>
  <c r="E26"/>
  <c r="E24"/>
  <c r="E21"/>
  <c r="E14"/>
  <c r="E19"/>
  <c r="E17"/>
  <c r="E15"/>
  <c r="E41" i="71"/>
  <c r="E40"/>
  <c r="E61"/>
  <c r="E48" i="68"/>
</calcChain>
</file>

<file path=xl/sharedStrings.xml><?xml version="1.0" encoding="utf-8"?>
<sst xmlns="http://schemas.openxmlformats.org/spreadsheetml/2006/main" count="333" uniqueCount="110">
  <si>
    <t>Налог на доходы физических лиц</t>
  </si>
  <si>
    <t>Земельный налог</t>
  </si>
  <si>
    <t>Налог на имущество физических лиц</t>
  </si>
  <si>
    <t>Всего доходов</t>
  </si>
  <si>
    <t>КБК</t>
  </si>
  <si>
    <t>1 00 00000 00 0000 000</t>
  </si>
  <si>
    <t>1 01 00000 00 0000 000</t>
  </si>
  <si>
    <t>Налоги на прибыль, доходы</t>
  </si>
  <si>
    <t>1 01 02000 01 0000 110</t>
  </si>
  <si>
    <t>Налоги на имущество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</si>
  <si>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</si>
  <si>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</si>
  <si>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</si>
  <si>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2 00 00000 00 0000 000</t>
  </si>
  <si>
    <t>Наименование доходов</t>
  </si>
  <si>
    <t>1 11 05010 00 0000 120</t>
  </si>
  <si>
    <t>1 06 01000 00 0000 110</t>
  </si>
  <si>
    <t>1 06 06000 00 0000 110</t>
  </si>
  <si>
    <t xml:space="preserve"> </t>
  </si>
  <si>
    <t xml:space="preserve"> Сумма (тыс.руб)</t>
  </si>
  <si>
    <t>1 06 00000 00 0000 000</t>
  </si>
  <si>
    <t>Налоговые и неналоговые доходы</t>
  </si>
  <si>
    <t>1 11 09000 00 0000 120</t>
  </si>
  <si>
    <t>1 14 00000 00 0000 000</t>
  </si>
  <si>
    <t>Доходы от продажи материальных и нематериальных активов</t>
  </si>
  <si>
    <t>2 02 00000 00 0000 000</t>
  </si>
  <si>
    <t>Безвозмездные поступления от других бюджетов бюджетной системы РФ</t>
  </si>
  <si>
    <t>1 08 00000 00 0000 000</t>
  </si>
  <si>
    <t>Государственная пошлина</t>
  </si>
  <si>
    <t>1 08 04000  01 0000 110</t>
  </si>
  <si>
    <t>Государственная пошлина за совершение нотариальных  действий (за исключением действий,  совершаемых консульскими учреждениями РФ)</t>
  </si>
  <si>
    <t>Дотации бюджетам субъектов РФ и муниципальных образований</t>
  </si>
  <si>
    <t>1 14 06000 00 0000 430</t>
  </si>
  <si>
    <t>УТВЕРЖДЕНЫ</t>
  </si>
  <si>
    <t xml:space="preserve">Безвозмездные поступления </t>
  </si>
  <si>
    <t>1 13 00000 00 0000 000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</si>
  <si>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</si>
  <si>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</si>
  <si>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</si>
  <si>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</si>
  <si>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</si>
  <si>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 xml:space="preserve"> решением  cовета депутатов</t>
  </si>
  <si>
    <t>Субвенции бюджетам субъектов РФ и муниципальных образований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</si>
  <si>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</si>
  <si>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Ленинградской области</t>
  </si>
  <si>
    <t>Доходы от оказания платных услуг (работ) и компенсации затрат государства</t>
  </si>
  <si>
    <t>1 13 01000 00 0000 130</t>
  </si>
  <si>
    <t>Доходы от оказания платных услуг  (работ)</t>
  </si>
  <si>
    <t>муниципального образования</t>
  </si>
  <si>
    <t>Приладожское городское поселение</t>
  </si>
  <si>
    <t>Кировского муниципального района</t>
  </si>
  <si>
    <t>за счет средств областного бюджета</t>
  </si>
  <si>
    <t>1 03 00000 00 0000 000</t>
  </si>
  <si>
    <t>Налоги на товары (работы,услуги), реализуемые на территории РФ</t>
  </si>
  <si>
    <t>1 03 02000 01 0000 110</t>
  </si>
  <si>
    <t>Акцизы по подакцизным товарам (продукции), производимым на территории РФ</t>
  </si>
  <si>
    <t xml:space="preserve">Доходы от продажи земельных участков, находящихся в государственной и муниципальной собственности </t>
  </si>
  <si>
    <t>Дотации бюджетам городских поселений на выравнивание бюджетной обеспеченности, в том числе:</t>
  </si>
  <si>
    <t>Субвенции бюджетам городских поселений на выполнение передаваемых полномочий субъектов РФ</t>
  </si>
  <si>
    <t>Субсидии бюджетам бюджетной системы РФ (межбюджетные субсидии)</t>
  </si>
  <si>
    <t>Прочие субсидии бюджетам городских  поселений, в том числе:</t>
  </si>
  <si>
    <t>на обеспечение выплат стимулирующего характера работникам муниципальных учреждений культуры Ленинградской области</t>
  </si>
  <si>
    <t xml:space="preserve">2 02 10000 00 0000 151 </t>
  </si>
  <si>
    <t>2 02 15001 13 0000 151</t>
  </si>
  <si>
    <t>2 02 20000 00 0000 151</t>
  </si>
  <si>
    <t>2 02 29999 13 0000 151</t>
  </si>
  <si>
    <t>2 02 30000 00 0000 151</t>
  </si>
  <si>
    <t>2 02 30024 13 0000 151</t>
  </si>
  <si>
    <t>Доходы,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казенных), из них:</t>
  </si>
  <si>
    <t>2 02 20216 13 0000 151</t>
  </si>
  <si>
    <t>Субсидии бюджетам городских поселений на осуществление дорожной деятельности в отношении автомобильных дорог общего пользования , а также капитального ремонта и ремонта дворовых территорий многоквартирных домов , проездов к дворовым территориям многоквартирных домов населенных пунктов</t>
  </si>
  <si>
    <t>2 02 35118 13 0000 151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</si>
  <si>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</si>
  <si>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(Приложение 1)</t>
  </si>
  <si>
    <t>Прогнозируемые поступления
налоговых, неналоговых доходов и безвозмездных поступлений в бюджет                                                           муниципального образования Приладожское городское поселение Кировского муниципального района Ленинградской области на  2018 год</t>
  </si>
  <si>
    <t>от 14 декабря  2017 г. № 35</t>
  </si>
  <si>
    <t>(в редакции решения совета депутатов</t>
  </si>
  <si>
    <t>на реализацию областного закона от 14.12.2012 №95-оз "О содействии развитию на части территорий муниципальных образований Ленинградской области иных форм местного самоуправления"</t>
  </si>
  <si>
    <t>от 1 февраля 2018 г. № 1)</t>
  </si>
  <si>
    <t>от ___ мая 2018 г. № ___)</t>
  </si>
  <si>
    <t>на мероприятия, направленные на безаварийную работу объектов водоснабжения и водоотведения</t>
  </si>
  <si>
    <t>на жилье для молодежи</t>
  </si>
  <si>
    <t>от ___ сентября 2018 г. № ___)</t>
  </si>
  <si>
    <t>2 02 20077 13 0000 151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</si>
  <si>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</si>
  <si>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</si>
  <si>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2 02 40000 00 0000 151</t>
  </si>
  <si>
    <t>Иные межбюджетные трансферты</t>
  </si>
  <si>
    <t>2 02 49999 13 0000 151</t>
  </si>
  <si>
    <t>Прочие межбюджетные трансферты, передаваемые бюджетам городских поселений, в том числе:</t>
  </si>
  <si>
    <t>на осуществление мероприятий по развитию общественной инфраструктуры муниципального значения в Ленинградской области</t>
  </si>
  <si>
    <t>1 13 02000 00 0000 130</t>
  </si>
  <si>
    <t>Доходы  от компенсации затрат государства</t>
  </si>
  <si>
    <t>Прочие неналоговые доходы</t>
  </si>
  <si>
    <t>1 17 00000 00 0000 000</t>
  </si>
  <si>
    <t>1 17 05000 00 0000 000</t>
  </si>
  <si>
    <t>на реализацию областного закона от 15.01.2018 № 3-оз "О содействии участию населения в осуществлении  местного самоуправления в иных формах на территориях административных центов муниципальных образований Ленинградской области"</t>
  </si>
  <si>
    <t xml:space="preserve"> за счет резервных фондов Правительства Ленинградской области</t>
  </si>
  <si>
    <t>Прогнозируемые поступления
налоговых, неналоговых доходов и безвозмездных поступлений в бюджет                                                           муниципального образования Приладожское городское поселение Кировского муниципального района Ленинградской области на  2019 год</t>
  </si>
  <si>
    <t>Субсидии бюджетам городских поселений на софинансирование капитальных вложений в объекты муниципальной собственности</t>
  </si>
  <si>
    <t xml:space="preserve">2 02 10000 00 0000 150 </t>
  </si>
  <si>
    <t>2 02 15001 13 0000 150</t>
  </si>
  <si>
    <t>2 02 20000 00 0000 150</t>
  </si>
  <si>
    <t>2 02 20216 13 0000 150</t>
  </si>
  <si>
    <t>2 02 29999 13 0000 150</t>
  </si>
  <si>
    <t>2 02 30000 00 0000 150</t>
  </si>
  <si>
    <t>2 02 30024 13 0000 150</t>
  </si>
  <si>
    <t>2 02 35118 13 0000 150</t>
  </si>
  <si>
    <t>2 02 27112 13 0000 150</t>
  </si>
  <si>
    <t>от 13 декабря  2018 г. № 34</t>
  </si>
</sst>
</file>

<file path=xl/styles.xml><?xml version="1.0" encoding="utf-8"?>
<styleSheet xmlns="http://schemas.openxmlformats.org/spreadsheetml/2006/main">
  <numFmts count="2">
    <numFmt numFmtId="172" formatCode="0.0"/>
    <numFmt numFmtId="173" formatCode="#,##0.0"/>
  </numFmts>
  <fonts count="7"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3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3" fontId="1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73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73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3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Fill="1" applyBorder="1" applyAlignment="1">
      <alignment horizontal="center"/>
    </xf>
    <xf numFmtId="173" fontId="1" fillId="0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73" fontId="2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73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/>
    <xf numFmtId="4" fontId="1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left"/>
    </xf>
    <xf numFmtId="173" fontId="5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1" xfId="0" applyFont="1" applyFill="1" applyBorder="1"/>
    <xf numFmtId="17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3" borderId="1" xfId="0" applyFont="1" applyFill="1" applyBorder="1"/>
    <xf numFmtId="0" fontId="5" fillId="3" borderId="1" xfId="0" applyFont="1" applyFill="1" applyBorder="1"/>
    <xf numFmtId="173" fontId="2" fillId="3" borderId="1" xfId="0" applyNumberFormat="1" applyFont="1" applyFill="1" applyBorder="1" applyAlignment="1">
      <alignment horizontal="center"/>
    </xf>
    <xf numFmtId="173" fontId="1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0" xfId="0" applyFont="1" applyFill="1"/>
    <xf numFmtId="0" fontId="6" fillId="0" borderId="1" xfId="0" applyFont="1" applyBorder="1"/>
    <xf numFmtId="4" fontId="6" fillId="0" borderId="1" xfId="0" applyNumberFormat="1" applyFont="1" applyBorder="1" applyAlignment="1">
      <alignment horizontal="center"/>
    </xf>
    <xf numFmtId="0" fontId="1" fillId="3" borderId="1" xfId="0" applyFont="1" applyFill="1" applyBorder="1"/>
    <xf numFmtId="172" fontId="2" fillId="3" borderId="1" xfId="0" applyNumberFormat="1" applyFont="1" applyFill="1" applyBorder="1" applyAlignment="1">
      <alignment horizontal="center"/>
    </xf>
    <xf numFmtId="173" fontId="6" fillId="3" borderId="1" xfId="0" applyNumberFormat="1" applyFont="1" applyFill="1" applyBorder="1" applyAlignment="1">
      <alignment horizontal="center"/>
    </xf>
    <xf numFmtId="173" fontId="5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0" fontId="2" fillId="0" borderId="5" xfId="0" applyNumberFormat="1" applyFont="1" applyFill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left" wrapText="1"/>
    </xf>
    <xf numFmtId="0" fontId="2" fillId="3" borderId="4" xfId="0" applyNumberFormat="1" applyFont="1" applyFill="1" applyBorder="1" applyAlignment="1">
      <alignment horizontal="left" wrapText="1"/>
    </xf>
    <xf numFmtId="0" fontId="2" fillId="3" borderId="5" xfId="0" applyNumberFormat="1" applyFont="1" applyFill="1" applyBorder="1" applyAlignment="1">
      <alignment horizontal="left" wrapText="1"/>
    </xf>
    <xf numFmtId="0" fontId="2" fillId="3" borderId="6" xfId="0" applyNumberFormat="1" applyFont="1" applyFill="1" applyBorder="1" applyAlignment="1">
      <alignment horizontal="left" wrapText="1"/>
    </xf>
    <xf numFmtId="0" fontId="2" fillId="0" borderId="0" xfId="0" applyNumberFormat="1" applyFont="1" applyAlignment="1">
      <alignment horizontal="right" vertical="center" wrapText="1"/>
    </xf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6" fillId="3" borderId="4" xfId="0" applyNumberFormat="1" applyFont="1" applyFill="1" applyBorder="1" applyAlignment="1">
      <alignment horizontal="left" wrapText="1"/>
    </xf>
    <xf numFmtId="0" fontId="6" fillId="3" borderId="5" xfId="0" applyNumberFormat="1" applyFont="1" applyFill="1" applyBorder="1" applyAlignment="1">
      <alignment horizontal="left" wrapText="1"/>
    </xf>
    <xf numFmtId="0" fontId="6" fillId="3" borderId="6" xfId="0" applyNumberFormat="1" applyFont="1" applyFill="1" applyBorder="1" applyAlignment="1">
      <alignment horizontal="left" wrapText="1"/>
    </xf>
    <xf numFmtId="0" fontId="5" fillId="3" borderId="4" xfId="0" applyNumberFormat="1" applyFont="1" applyFill="1" applyBorder="1" applyAlignment="1">
      <alignment horizontal="left" wrapText="1"/>
    </xf>
    <xf numFmtId="0" fontId="5" fillId="3" borderId="5" xfId="0" applyNumberFormat="1" applyFont="1" applyFill="1" applyBorder="1" applyAlignment="1">
      <alignment horizontal="left" wrapText="1"/>
    </xf>
    <xf numFmtId="0" fontId="5" fillId="3" borderId="6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8"/>
  <sheetViews>
    <sheetView tabSelected="1" zoomScaleSheetLayoutView="100" workbookViewId="0">
      <selection activeCell="K11" sqref="K11"/>
    </sheetView>
  </sheetViews>
  <sheetFormatPr defaultRowHeight="15.75"/>
  <cols>
    <col min="1" max="1" width="24.28515625" style="1" customWidth="1"/>
    <col min="2" max="3" width="9.140625" style="1" customWidth="1"/>
    <col min="4" max="4" width="34.140625" style="1" customWidth="1"/>
    <col min="5" max="5" width="17.28515625" style="1" customWidth="1"/>
    <col min="6" max="16384" width="9.140625" style="1"/>
  </cols>
  <sheetData>
    <row r="1" spans="1:5">
      <c r="D1" s="2"/>
      <c r="E1" s="52" t="s">
        <v>33</v>
      </c>
    </row>
    <row r="2" spans="1:5">
      <c r="D2" s="92" t="s">
        <v>41</v>
      </c>
      <c r="E2" s="92"/>
    </row>
    <row r="3" spans="1:5">
      <c r="D3" s="92" t="s">
        <v>48</v>
      </c>
      <c r="E3" s="92"/>
    </row>
    <row r="4" spans="1:5">
      <c r="D4" s="92" t="s">
        <v>49</v>
      </c>
      <c r="E4" s="92"/>
    </row>
    <row r="5" spans="1:5">
      <c r="D5" s="92" t="s">
        <v>50</v>
      </c>
      <c r="E5" s="92"/>
    </row>
    <row r="6" spans="1:5">
      <c r="D6" s="92" t="s">
        <v>44</v>
      </c>
      <c r="E6" s="92"/>
    </row>
    <row r="7" spans="1:5">
      <c r="D7" s="92" t="s">
        <v>109</v>
      </c>
      <c r="E7" s="92"/>
    </row>
    <row r="8" spans="1:5" ht="19.899999999999999" customHeight="1">
      <c r="D8" s="84" t="s">
        <v>73</v>
      </c>
      <c r="E8" s="84"/>
    </row>
    <row r="9" spans="1:5" ht="13.15" customHeight="1">
      <c r="D9" s="3"/>
      <c r="E9" s="3"/>
    </row>
    <row r="10" spans="1:5" ht="12.75" customHeight="1">
      <c r="A10" s="85" t="s">
        <v>98</v>
      </c>
      <c r="B10" s="85"/>
      <c r="C10" s="85"/>
      <c r="D10" s="85"/>
      <c r="E10" s="85"/>
    </row>
    <row r="11" spans="1:5" ht="61.9" customHeight="1">
      <c r="A11" s="85"/>
      <c r="B11" s="85"/>
      <c r="C11" s="85"/>
      <c r="D11" s="85"/>
      <c r="E11" s="85"/>
    </row>
    <row r="12" spans="1:5" ht="15.75" customHeight="1">
      <c r="B12" s="4"/>
      <c r="C12" s="4"/>
      <c r="D12" s="4"/>
      <c r="E12" s="5" t="s">
        <v>18</v>
      </c>
    </row>
    <row r="13" spans="1:5" ht="25.15" customHeight="1">
      <c r="A13" s="6" t="s">
        <v>4</v>
      </c>
      <c r="B13" s="86" t="s">
        <v>14</v>
      </c>
      <c r="C13" s="87"/>
      <c r="D13" s="88"/>
      <c r="E13" s="6" t="s">
        <v>19</v>
      </c>
    </row>
    <row r="14" spans="1:5" ht="19.899999999999999" customHeight="1">
      <c r="A14" s="7" t="s">
        <v>5</v>
      </c>
      <c r="B14" s="65" t="s">
        <v>21</v>
      </c>
      <c r="C14" s="66"/>
      <c r="D14" s="67"/>
      <c r="E14" s="8">
        <f>E15+E21+E26+E33+E24+E31+E19+E17</f>
        <v>37695</v>
      </c>
    </row>
    <row r="15" spans="1:5" ht="21.6" customHeight="1">
      <c r="A15" s="9" t="s">
        <v>6</v>
      </c>
      <c r="B15" s="81" t="s">
        <v>7</v>
      </c>
      <c r="C15" s="82"/>
      <c r="D15" s="83"/>
      <c r="E15" s="10">
        <f>E16</f>
        <v>23050</v>
      </c>
    </row>
    <row r="16" spans="1:5">
      <c r="A16" s="11" t="s">
        <v>8</v>
      </c>
      <c r="B16" s="59" t="s">
        <v>0</v>
      </c>
      <c r="C16" s="60"/>
      <c r="D16" s="61"/>
      <c r="E16" s="12">
        <v>23050</v>
      </c>
    </row>
    <row r="17" spans="1:5" s="35" customFormat="1" ht="36.6" customHeight="1">
      <c r="A17" s="36" t="s">
        <v>52</v>
      </c>
      <c r="B17" s="89" t="s">
        <v>53</v>
      </c>
      <c r="C17" s="90"/>
      <c r="D17" s="91"/>
      <c r="E17" s="34">
        <f>E18</f>
        <v>642.29999999999995</v>
      </c>
    </row>
    <row r="18" spans="1:5" s="32" customFormat="1" ht="32.85" customHeight="1">
      <c r="A18" s="37" t="s">
        <v>54</v>
      </c>
      <c r="B18" s="53" t="s">
        <v>55</v>
      </c>
      <c r="C18" s="54"/>
      <c r="D18" s="55"/>
      <c r="E18" s="31">
        <v>642.29999999999995</v>
      </c>
    </row>
    <row r="19" spans="1:5" ht="20.45" customHeight="1">
      <c r="A19" s="7" t="s">
        <v>37</v>
      </c>
      <c r="B19" s="75" t="s">
        <v>38</v>
      </c>
      <c r="C19" s="76"/>
      <c r="D19" s="77"/>
      <c r="E19" s="8">
        <f>E20</f>
        <v>6.1</v>
      </c>
    </row>
    <row r="20" spans="1:5">
      <c r="A20" s="11" t="s">
        <v>39</v>
      </c>
      <c r="B20" s="78" t="s">
        <v>40</v>
      </c>
      <c r="C20" s="79"/>
      <c r="D20" s="80"/>
      <c r="E20" s="12">
        <v>6.1</v>
      </c>
    </row>
    <row r="21" spans="1:5" ht="19.149999999999999" customHeight="1">
      <c r="A21" s="9" t="s">
        <v>20</v>
      </c>
      <c r="B21" s="81" t="s">
        <v>9</v>
      </c>
      <c r="C21" s="82"/>
      <c r="D21" s="83"/>
      <c r="E21" s="10">
        <f>E22+E23</f>
        <v>7000</v>
      </c>
    </row>
    <row r="22" spans="1:5">
      <c r="A22" s="11" t="s">
        <v>16</v>
      </c>
      <c r="B22" s="59" t="s">
        <v>2</v>
      </c>
      <c r="C22" s="60"/>
      <c r="D22" s="61"/>
      <c r="E22" s="12">
        <v>500</v>
      </c>
    </row>
    <row r="23" spans="1:5">
      <c r="A23" s="11" t="s">
        <v>17</v>
      </c>
      <c r="B23" s="59" t="s">
        <v>1</v>
      </c>
      <c r="C23" s="60"/>
      <c r="D23" s="61"/>
      <c r="E23" s="12">
        <v>6500</v>
      </c>
    </row>
    <row r="24" spans="1:5" s="19" customFormat="1" ht="24.6" customHeight="1">
      <c r="A24" s="17" t="s">
        <v>27</v>
      </c>
      <c r="B24" s="65" t="s">
        <v>28</v>
      </c>
      <c r="C24" s="66"/>
      <c r="D24" s="67"/>
      <c r="E24" s="18">
        <f>E25</f>
        <v>30</v>
      </c>
    </row>
    <row r="25" spans="1:5" ht="50.45" customHeight="1">
      <c r="A25" s="15" t="s">
        <v>29</v>
      </c>
      <c r="B25" s="59" t="s">
        <v>30</v>
      </c>
      <c r="C25" s="60"/>
      <c r="D25" s="61"/>
      <c r="E25" s="16">
        <v>30</v>
      </c>
    </row>
    <row r="26" spans="1:5" ht="54.6" customHeight="1">
      <c r="A26" s="20" t="s">
        <v>10</v>
      </c>
      <c r="B26" s="62" t="s">
        <v>11</v>
      </c>
      <c r="C26" s="63"/>
      <c r="D26" s="64"/>
      <c r="E26" s="21">
        <f>E27+E29</f>
        <v>4656.6000000000004</v>
      </c>
    </row>
    <row r="27" spans="1:5" ht="118.15" customHeight="1">
      <c r="A27" s="11" t="s">
        <v>12</v>
      </c>
      <c r="B27" s="59" t="s">
        <v>68</v>
      </c>
      <c r="C27" s="60"/>
      <c r="D27" s="61"/>
      <c r="E27" s="12">
        <v>2310.8000000000002</v>
      </c>
    </row>
    <row r="28" spans="1:5" ht="84.6" customHeight="1">
      <c r="A28" s="11" t="s">
        <v>15</v>
      </c>
      <c r="B28" s="71" t="s">
        <v>36</v>
      </c>
      <c r="C28" s="71"/>
      <c r="D28" s="71"/>
      <c r="E28" s="12">
        <v>2099.6999999999998</v>
      </c>
    </row>
    <row r="29" spans="1:5" ht="102" customHeight="1">
      <c r="A29" s="22" t="s">
        <v>22</v>
      </c>
      <c r="B29" s="72" t="s">
        <v>43</v>
      </c>
      <c r="C29" s="73"/>
      <c r="D29" s="74"/>
      <c r="E29" s="23">
        <v>2345.8000000000002</v>
      </c>
    </row>
    <row r="30" spans="1:5" ht="18" hidden="1" customHeight="1">
      <c r="A30" s="11"/>
      <c r="B30" s="65"/>
      <c r="C30" s="66"/>
      <c r="D30" s="67"/>
      <c r="E30" s="12"/>
    </row>
    <row r="31" spans="1:5" ht="36.6" customHeight="1">
      <c r="A31" s="24" t="s">
        <v>35</v>
      </c>
      <c r="B31" s="65" t="s">
        <v>45</v>
      </c>
      <c r="C31" s="66"/>
      <c r="D31" s="67"/>
      <c r="E31" s="8">
        <f>E32</f>
        <v>310</v>
      </c>
    </row>
    <row r="32" spans="1:5" s="32" customFormat="1" ht="27.4" customHeight="1">
      <c r="A32" s="30" t="s">
        <v>46</v>
      </c>
      <c r="B32" s="53" t="s">
        <v>47</v>
      </c>
      <c r="C32" s="54"/>
      <c r="D32" s="55"/>
      <c r="E32" s="31">
        <v>310</v>
      </c>
    </row>
    <row r="33" spans="1:5" s="19" customFormat="1" ht="33.6" customHeight="1">
      <c r="A33" s="13" t="s">
        <v>23</v>
      </c>
      <c r="B33" s="65" t="s">
        <v>24</v>
      </c>
      <c r="C33" s="66"/>
      <c r="D33" s="67"/>
      <c r="E33" s="27">
        <f>E34</f>
        <v>2000</v>
      </c>
    </row>
    <row r="34" spans="1:5" ht="54" customHeight="1">
      <c r="A34" s="14" t="s">
        <v>32</v>
      </c>
      <c r="B34" s="59" t="s">
        <v>56</v>
      </c>
      <c r="C34" s="60"/>
      <c r="D34" s="61"/>
      <c r="E34" s="28">
        <v>2000</v>
      </c>
    </row>
    <row r="35" spans="1:5" ht="26.65" customHeight="1">
      <c r="A35" s="7" t="s">
        <v>13</v>
      </c>
      <c r="B35" s="75" t="s">
        <v>34</v>
      </c>
      <c r="C35" s="76"/>
      <c r="D35" s="77"/>
      <c r="E35" s="25">
        <f>E36</f>
        <v>15402.2</v>
      </c>
    </row>
    <row r="36" spans="1:5" ht="31.5" customHeight="1">
      <c r="A36" s="7" t="s">
        <v>25</v>
      </c>
      <c r="B36" s="65" t="s">
        <v>26</v>
      </c>
      <c r="C36" s="66"/>
      <c r="D36" s="67"/>
      <c r="E36" s="8">
        <f>E37+E40+E45</f>
        <v>15402.2</v>
      </c>
    </row>
    <row r="37" spans="1:5" ht="30.75" customHeight="1">
      <c r="A37" s="7" t="s">
        <v>100</v>
      </c>
      <c r="B37" s="65" t="s">
        <v>31</v>
      </c>
      <c r="C37" s="66"/>
      <c r="D37" s="67"/>
      <c r="E37" s="8">
        <f>E38</f>
        <v>3968.9</v>
      </c>
    </row>
    <row r="38" spans="1:5" ht="51.6" customHeight="1">
      <c r="A38" s="11" t="s">
        <v>101</v>
      </c>
      <c r="B38" s="59" t="s">
        <v>57</v>
      </c>
      <c r="C38" s="60"/>
      <c r="D38" s="61"/>
      <c r="E38" s="40">
        <f>E39</f>
        <v>3968.9</v>
      </c>
    </row>
    <row r="39" spans="1:5" s="29" customFormat="1" ht="22.15" customHeight="1">
      <c r="A39" s="14"/>
      <c r="B39" s="59" t="s">
        <v>51</v>
      </c>
      <c r="C39" s="60"/>
      <c r="D39" s="61"/>
      <c r="E39" s="40">
        <v>3968.9</v>
      </c>
    </row>
    <row r="40" spans="1:5" ht="34.15" customHeight="1">
      <c r="A40" s="13" t="s">
        <v>102</v>
      </c>
      <c r="B40" s="65" t="s">
        <v>59</v>
      </c>
      <c r="C40" s="66"/>
      <c r="D40" s="67"/>
      <c r="E40" s="41">
        <f>E43+E41+E42</f>
        <v>11175.2</v>
      </c>
    </row>
    <row r="41" spans="1:5" ht="120" customHeight="1">
      <c r="A41" s="39" t="s">
        <v>103</v>
      </c>
      <c r="B41" s="56" t="s">
        <v>70</v>
      </c>
      <c r="C41" s="57"/>
      <c r="D41" s="58"/>
      <c r="E41" s="40">
        <v>284.5</v>
      </c>
    </row>
    <row r="42" spans="1:5" ht="63" customHeight="1">
      <c r="A42" s="39" t="s">
        <v>108</v>
      </c>
      <c r="B42" s="68" t="s">
        <v>99</v>
      </c>
      <c r="C42" s="69"/>
      <c r="D42" s="70"/>
      <c r="E42" s="49">
        <v>6326</v>
      </c>
    </row>
    <row r="43" spans="1:5" s="29" customFormat="1" ht="43.9" customHeight="1">
      <c r="A43" s="38" t="s">
        <v>104</v>
      </c>
      <c r="B43" s="101" t="s">
        <v>60</v>
      </c>
      <c r="C43" s="102"/>
      <c r="D43" s="103"/>
      <c r="E43" s="40">
        <f>E44</f>
        <v>4564.7</v>
      </c>
    </row>
    <row r="44" spans="1:5" s="29" customFormat="1" ht="52.15" customHeight="1">
      <c r="A44" s="38"/>
      <c r="B44" s="101" t="s">
        <v>61</v>
      </c>
      <c r="C44" s="102"/>
      <c r="D44" s="103"/>
      <c r="E44" s="40">
        <v>4564.7</v>
      </c>
    </row>
    <row r="45" spans="1:5" ht="37.15" customHeight="1">
      <c r="A45" s="26" t="s">
        <v>105</v>
      </c>
      <c r="B45" s="81" t="s">
        <v>42</v>
      </c>
      <c r="C45" s="82"/>
      <c r="D45" s="83"/>
      <c r="E45" s="41">
        <f>E46+E47</f>
        <v>258.10000000000002</v>
      </c>
    </row>
    <row r="46" spans="1:5" ht="41.45" customHeight="1">
      <c r="A46" s="33" t="s">
        <v>106</v>
      </c>
      <c r="B46" s="56" t="s">
        <v>58</v>
      </c>
      <c r="C46" s="96"/>
      <c r="D46" s="97"/>
      <c r="E46" s="40">
        <v>1</v>
      </c>
    </row>
    <row r="47" spans="1:5" s="29" customFormat="1" ht="58.15" customHeight="1">
      <c r="A47" s="14" t="s">
        <v>107</v>
      </c>
      <c r="B47" s="98" t="s">
        <v>72</v>
      </c>
      <c r="C47" s="99"/>
      <c r="D47" s="100"/>
      <c r="E47" s="42">
        <v>257.10000000000002</v>
      </c>
    </row>
    <row r="48" spans="1:5">
      <c r="A48" s="14"/>
      <c r="B48" s="93" t="s">
        <v>3</v>
      </c>
      <c r="C48" s="94"/>
      <c r="D48" s="95"/>
      <c r="E48" s="34">
        <f>E35+E14</f>
        <v>53097.2</v>
      </c>
    </row>
  </sheetData>
  <mergeCells count="44">
    <mergeCell ref="B48:D48"/>
    <mergeCell ref="B45:D45"/>
    <mergeCell ref="B46:D46"/>
    <mergeCell ref="B47:D47"/>
    <mergeCell ref="B37:D37"/>
    <mergeCell ref="B38:D38"/>
    <mergeCell ref="B39:D39"/>
    <mergeCell ref="B40:D40"/>
    <mergeCell ref="B43:D43"/>
    <mergeCell ref="B44:D44"/>
    <mergeCell ref="D2:E2"/>
    <mergeCell ref="D3:E3"/>
    <mergeCell ref="D4:E4"/>
    <mergeCell ref="D5:E5"/>
    <mergeCell ref="D6:E6"/>
    <mergeCell ref="D7:E7"/>
    <mergeCell ref="D8:E8"/>
    <mergeCell ref="A10:E11"/>
    <mergeCell ref="B13:D13"/>
    <mergeCell ref="B14:D14"/>
    <mergeCell ref="B35:D35"/>
    <mergeCell ref="B36:D36"/>
    <mergeCell ref="B15:D15"/>
    <mergeCell ref="B16:D16"/>
    <mergeCell ref="B17:D17"/>
    <mergeCell ref="B18:D18"/>
    <mergeCell ref="B30:D30"/>
    <mergeCell ref="B31:D31"/>
    <mergeCell ref="B19:D19"/>
    <mergeCell ref="B20:D20"/>
    <mergeCell ref="B21:D21"/>
    <mergeCell ref="B22:D22"/>
    <mergeCell ref="B23:D23"/>
    <mergeCell ref="B24:D24"/>
    <mergeCell ref="B32:D32"/>
    <mergeCell ref="B41:D41"/>
    <mergeCell ref="B25:D25"/>
    <mergeCell ref="B26:D26"/>
    <mergeCell ref="B33:D33"/>
    <mergeCell ref="B42:D42"/>
    <mergeCell ref="B34:D34"/>
    <mergeCell ref="B27:D27"/>
    <mergeCell ref="B28:D28"/>
    <mergeCell ref="B29:D29"/>
  </mergeCells>
  <pageMargins left="0.78740157480314965" right="0.39370078740157483" top="0.59055118110236227" bottom="0.39370078740157483" header="0.51181102362204722" footer="0.51181102362204722"/>
  <pageSetup paperSize="9" scale="98" fitToHeight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0"/>
  <sheetViews>
    <sheetView zoomScaleSheetLayoutView="100" workbookViewId="0">
      <selection activeCell="J13" sqref="J13"/>
    </sheetView>
  </sheetViews>
  <sheetFormatPr defaultRowHeight="15.75"/>
  <cols>
    <col min="1" max="1" width="24.28515625" style="1" customWidth="1"/>
    <col min="2" max="3" width="9.140625" style="1" customWidth="1"/>
    <col min="4" max="4" width="35.85546875" style="1" customWidth="1"/>
    <col min="5" max="5" width="17.28515625" style="1" customWidth="1"/>
    <col min="6" max="16384" width="9.140625" style="1"/>
  </cols>
  <sheetData>
    <row r="1" spans="1:5">
      <c r="D1" s="2"/>
      <c r="E1" s="2" t="s">
        <v>33</v>
      </c>
    </row>
    <row r="2" spans="1:5">
      <c r="D2" s="92" t="s">
        <v>41</v>
      </c>
      <c r="E2" s="92"/>
    </row>
    <row r="3" spans="1:5">
      <c r="D3" s="92" t="s">
        <v>48</v>
      </c>
      <c r="E3" s="92"/>
    </row>
    <row r="4" spans="1:5">
      <c r="D4" s="92" t="s">
        <v>49</v>
      </c>
      <c r="E4" s="92"/>
    </row>
    <row r="5" spans="1:5">
      <c r="D5" s="92" t="s">
        <v>50</v>
      </c>
      <c r="E5" s="92"/>
    </row>
    <row r="6" spans="1:5">
      <c r="D6" s="92" t="s">
        <v>44</v>
      </c>
      <c r="E6" s="92"/>
    </row>
    <row r="7" spans="1:5">
      <c r="D7" s="92" t="s">
        <v>75</v>
      </c>
      <c r="E7" s="92"/>
    </row>
    <row r="8" spans="1:5">
      <c r="D8" s="92" t="s">
        <v>76</v>
      </c>
      <c r="E8" s="92"/>
    </row>
    <row r="9" spans="1:5">
      <c r="D9" s="92" t="s">
        <v>78</v>
      </c>
      <c r="E9" s="92"/>
    </row>
    <row r="10" spans="1:5" ht="19.899999999999999" customHeight="1">
      <c r="D10" s="107" t="s">
        <v>73</v>
      </c>
      <c r="E10" s="107"/>
    </row>
    <row r="11" spans="1:5" ht="13.15" customHeight="1">
      <c r="D11" s="3"/>
      <c r="E11" s="3"/>
    </row>
    <row r="12" spans="1:5" ht="12.75" customHeight="1">
      <c r="A12" s="85" t="s">
        <v>74</v>
      </c>
      <c r="B12" s="85"/>
      <c r="C12" s="85"/>
      <c r="D12" s="85"/>
      <c r="E12" s="85"/>
    </row>
    <row r="13" spans="1:5" ht="61.9" customHeight="1">
      <c r="A13" s="85"/>
      <c r="B13" s="85"/>
      <c r="C13" s="85"/>
      <c r="D13" s="85"/>
      <c r="E13" s="85"/>
    </row>
    <row r="14" spans="1:5" ht="15.75" customHeight="1">
      <c r="B14" s="4"/>
      <c r="C14" s="4"/>
      <c r="D14" s="4"/>
      <c r="E14" s="5" t="s">
        <v>18</v>
      </c>
    </row>
    <row r="15" spans="1:5" ht="25.15" customHeight="1">
      <c r="A15" s="6" t="s">
        <v>4</v>
      </c>
      <c r="B15" s="86" t="s">
        <v>14</v>
      </c>
      <c r="C15" s="87"/>
      <c r="D15" s="88"/>
      <c r="E15" s="6" t="s">
        <v>19</v>
      </c>
    </row>
    <row r="16" spans="1:5" ht="19.899999999999999" customHeight="1">
      <c r="A16" s="7" t="s">
        <v>5</v>
      </c>
      <c r="B16" s="65" t="s">
        <v>21</v>
      </c>
      <c r="C16" s="66"/>
      <c r="D16" s="67"/>
      <c r="E16" s="8">
        <f>E17+E23+E28+E35+E26+E33+E21+E19</f>
        <v>29760.400000000001</v>
      </c>
    </row>
    <row r="17" spans="1:5" ht="21.6" customHeight="1">
      <c r="A17" s="9" t="s">
        <v>6</v>
      </c>
      <c r="B17" s="81" t="s">
        <v>7</v>
      </c>
      <c r="C17" s="82"/>
      <c r="D17" s="83"/>
      <c r="E17" s="10">
        <f>E18</f>
        <v>18015</v>
      </c>
    </row>
    <row r="18" spans="1:5">
      <c r="A18" s="11" t="s">
        <v>8</v>
      </c>
      <c r="B18" s="59" t="s">
        <v>0</v>
      </c>
      <c r="C18" s="60"/>
      <c r="D18" s="61"/>
      <c r="E18" s="12">
        <v>18015</v>
      </c>
    </row>
    <row r="19" spans="1:5" s="35" customFormat="1" ht="36.6" customHeight="1">
      <c r="A19" s="36" t="s">
        <v>52</v>
      </c>
      <c r="B19" s="89" t="s">
        <v>53</v>
      </c>
      <c r="C19" s="90"/>
      <c r="D19" s="91"/>
      <c r="E19" s="34">
        <f>E20</f>
        <v>601.4</v>
      </c>
    </row>
    <row r="20" spans="1:5" s="32" customFormat="1" ht="32.85" customHeight="1">
      <c r="A20" s="37" t="s">
        <v>54</v>
      </c>
      <c r="B20" s="53" t="s">
        <v>55</v>
      </c>
      <c r="C20" s="54"/>
      <c r="D20" s="55"/>
      <c r="E20" s="31">
        <v>601.4</v>
      </c>
    </row>
    <row r="21" spans="1:5" ht="20.45" customHeight="1">
      <c r="A21" s="7" t="s">
        <v>37</v>
      </c>
      <c r="B21" s="75" t="s">
        <v>38</v>
      </c>
      <c r="C21" s="76"/>
      <c r="D21" s="77"/>
      <c r="E21" s="8">
        <f>E22</f>
        <v>6.1</v>
      </c>
    </row>
    <row r="22" spans="1:5">
      <c r="A22" s="11" t="s">
        <v>39</v>
      </c>
      <c r="B22" s="78" t="s">
        <v>40</v>
      </c>
      <c r="C22" s="79"/>
      <c r="D22" s="80"/>
      <c r="E22" s="12">
        <v>6.1</v>
      </c>
    </row>
    <row r="23" spans="1:5" ht="19.149999999999999" customHeight="1">
      <c r="A23" s="9" t="s">
        <v>20</v>
      </c>
      <c r="B23" s="81" t="s">
        <v>9</v>
      </c>
      <c r="C23" s="82"/>
      <c r="D23" s="83"/>
      <c r="E23" s="10">
        <f>E24+E25</f>
        <v>6000</v>
      </c>
    </row>
    <row r="24" spans="1:5">
      <c r="A24" s="11" t="s">
        <v>16</v>
      </c>
      <c r="B24" s="59" t="s">
        <v>2</v>
      </c>
      <c r="C24" s="60"/>
      <c r="D24" s="61"/>
      <c r="E24" s="12">
        <v>500</v>
      </c>
    </row>
    <row r="25" spans="1:5">
      <c r="A25" s="11" t="s">
        <v>17</v>
      </c>
      <c r="B25" s="59" t="s">
        <v>1</v>
      </c>
      <c r="C25" s="60"/>
      <c r="D25" s="61"/>
      <c r="E25" s="12">
        <v>5500</v>
      </c>
    </row>
    <row r="26" spans="1:5" s="19" customFormat="1" ht="24.6" customHeight="1">
      <c r="A26" s="17" t="s">
        <v>27</v>
      </c>
      <c r="B26" s="65" t="s">
        <v>28</v>
      </c>
      <c r="C26" s="66"/>
      <c r="D26" s="67"/>
      <c r="E26" s="18">
        <f>E27</f>
        <v>35</v>
      </c>
    </row>
    <row r="27" spans="1:5" ht="50.45" customHeight="1">
      <c r="A27" s="15" t="s">
        <v>29</v>
      </c>
      <c r="B27" s="59" t="s">
        <v>30</v>
      </c>
      <c r="C27" s="60"/>
      <c r="D27" s="61"/>
      <c r="E27" s="16">
        <v>35</v>
      </c>
    </row>
    <row r="28" spans="1:5" ht="54.6" customHeight="1">
      <c r="A28" s="20" t="s">
        <v>10</v>
      </c>
      <c r="B28" s="62" t="s">
        <v>11</v>
      </c>
      <c r="C28" s="63"/>
      <c r="D28" s="64"/>
      <c r="E28" s="21">
        <f>E29+E31</f>
        <v>3792.9</v>
      </c>
    </row>
    <row r="29" spans="1:5" ht="118.15" customHeight="1">
      <c r="A29" s="11" t="s">
        <v>12</v>
      </c>
      <c r="B29" s="59" t="s">
        <v>68</v>
      </c>
      <c r="C29" s="60"/>
      <c r="D29" s="61"/>
      <c r="E29" s="12">
        <v>1446.1</v>
      </c>
    </row>
    <row r="30" spans="1:5" ht="84.6" customHeight="1">
      <c r="A30" s="11" t="s">
        <v>15</v>
      </c>
      <c r="B30" s="71" t="s">
        <v>36</v>
      </c>
      <c r="C30" s="71"/>
      <c r="D30" s="71"/>
      <c r="E30" s="12">
        <v>1100</v>
      </c>
    </row>
    <row r="31" spans="1:5" ht="102" customHeight="1">
      <c r="A31" s="22" t="s">
        <v>22</v>
      </c>
      <c r="B31" s="72" t="s">
        <v>43</v>
      </c>
      <c r="C31" s="73"/>
      <c r="D31" s="74"/>
      <c r="E31" s="23">
        <v>2346.8000000000002</v>
      </c>
    </row>
    <row r="32" spans="1:5" ht="18" hidden="1" customHeight="1">
      <c r="A32" s="11"/>
      <c r="B32" s="65"/>
      <c r="C32" s="66"/>
      <c r="D32" s="67"/>
      <c r="E32" s="12"/>
    </row>
    <row r="33" spans="1:5" ht="36.6" customHeight="1">
      <c r="A33" s="24" t="s">
        <v>35</v>
      </c>
      <c r="B33" s="65" t="s">
        <v>45</v>
      </c>
      <c r="C33" s="66"/>
      <c r="D33" s="67"/>
      <c r="E33" s="8">
        <f>E34</f>
        <v>310</v>
      </c>
    </row>
    <row r="34" spans="1:5" s="32" customFormat="1" ht="27.4" customHeight="1">
      <c r="A34" s="30" t="s">
        <v>46</v>
      </c>
      <c r="B34" s="53" t="s">
        <v>47</v>
      </c>
      <c r="C34" s="54"/>
      <c r="D34" s="55"/>
      <c r="E34" s="31">
        <v>310</v>
      </c>
    </row>
    <row r="35" spans="1:5" s="19" customFormat="1" ht="33.6" customHeight="1">
      <c r="A35" s="13" t="s">
        <v>23</v>
      </c>
      <c r="B35" s="65" t="s">
        <v>24</v>
      </c>
      <c r="C35" s="66"/>
      <c r="D35" s="67"/>
      <c r="E35" s="27">
        <f>E36</f>
        <v>1000</v>
      </c>
    </row>
    <row r="36" spans="1:5" ht="54" customHeight="1">
      <c r="A36" s="14" t="s">
        <v>32</v>
      </c>
      <c r="B36" s="59" t="s">
        <v>56</v>
      </c>
      <c r="C36" s="60"/>
      <c r="D36" s="61"/>
      <c r="E36" s="28">
        <v>1000</v>
      </c>
    </row>
    <row r="37" spans="1:5" ht="26.65" customHeight="1">
      <c r="A37" s="7" t="s">
        <v>13</v>
      </c>
      <c r="B37" s="75" t="s">
        <v>34</v>
      </c>
      <c r="C37" s="76"/>
      <c r="D37" s="77"/>
      <c r="E37" s="25">
        <f>E38</f>
        <v>8306.1999999999989</v>
      </c>
    </row>
    <row r="38" spans="1:5" ht="31.5" customHeight="1">
      <c r="A38" s="7" t="s">
        <v>25</v>
      </c>
      <c r="B38" s="65" t="s">
        <v>26</v>
      </c>
      <c r="C38" s="66"/>
      <c r="D38" s="67"/>
      <c r="E38" s="8">
        <f>E39+E42+E47</f>
        <v>8306.1999999999989</v>
      </c>
    </row>
    <row r="39" spans="1:5" ht="30.75" customHeight="1">
      <c r="A39" s="7" t="s">
        <v>62</v>
      </c>
      <c r="B39" s="65" t="s">
        <v>31</v>
      </c>
      <c r="C39" s="66"/>
      <c r="D39" s="67"/>
      <c r="E39" s="8">
        <f>E40</f>
        <v>3953.4</v>
      </c>
    </row>
    <row r="40" spans="1:5" ht="51.6" customHeight="1">
      <c r="A40" s="11" t="s">
        <v>63</v>
      </c>
      <c r="B40" s="59" t="s">
        <v>57</v>
      </c>
      <c r="C40" s="60"/>
      <c r="D40" s="61"/>
      <c r="E40" s="40">
        <f>E41</f>
        <v>3953.4</v>
      </c>
    </row>
    <row r="41" spans="1:5" s="29" customFormat="1" ht="22.15" customHeight="1">
      <c r="A41" s="14"/>
      <c r="B41" s="59" t="s">
        <v>51</v>
      </c>
      <c r="C41" s="60"/>
      <c r="D41" s="61"/>
      <c r="E41" s="40">
        <v>3953.4</v>
      </c>
    </row>
    <row r="42" spans="1:5" ht="34.15" customHeight="1">
      <c r="A42" s="13" t="s">
        <v>64</v>
      </c>
      <c r="B42" s="65" t="s">
        <v>59</v>
      </c>
      <c r="C42" s="66"/>
      <c r="D42" s="67"/>
      <c r="E42" s="41">
        <f>E44+E43</f>
        <v>4097.3999999999996</v>
      </c>
    </row>
    <row r="43" spans="1:5" ht="120" customHeight="1">
      <c r="A43" s="39" t="s">
        <v>69</v>
      </c>
      <c r="B43" s="56" t="s">
        <v>70</v>
      </c>
      <c r="C43" s="57"/>
      <c r="D43" s="58"/>
      <c r="E43" s="40">
        <v>286.8</v>
      </c>
    </row>
    <row r="44" spans="1:5" s="29" customFormat="1" ht="43.9" customHeight="1">
      <c r="A44" s="38" t="s">
        <v>65</v>
      </c>
      <c r="B44" s="101" t="s">
        <v>60</v>
      </c>
      <c r="C44" s="102"/>
      <c r="D44" s="103"/>
      <c r="E44" s="40">
        <f>E46+E45</f>
        <v>3810.6</v>
      </c>
    </row>
    <row r="45" spans="1:5" s="43" customFormat="1" ht="78.599999999999994" customHeight="1">
      <c r="A45" s="38"/>
      <c r="B45" s="104" t="s">
        <v>77</v>
      </c>
      <c r="C45" s="105"/>
      <c r="D45" s="106"/>
      <c r="E45" s="40">
        <v>517.9</v>
      </c>
    </row>
    <row r="46" spans="1:5" s="29" customFormat="1" ht="52.15" customHeight="1">
      <c r="A46" s="38"/>
      <c r="B46" s="101" t="s">
        <v>61</v>
      </c>
      <c r="C46" s="102"/>
      <c r="D46" s="103"/>
      <c r="E46" s="40">
        <v>3292.7</v>
      </c>
    </row>
    <row r="47" spans="1:5" ht="37.15" customHeight="1">
      <c r="A47" s="26" t="s">
        <v>66</v>
      </c>
      <c r="B47" s="81" t="s">
        <v>42</v>
      </c>
      <c r="C47" s="82"/>
      <c r="D47" s="83"/>
      <c r="E47" s="41">
        <f>E48+E49</f>
        <v>255.4</v>
      </c>
    </row>
    <row r="48" spans="1:5" ht="41.45" customHeight="1">
      <c r="A48" s="33" t="s">
        <v>67</v>
      </c>
      <c r="B48" s="56" t="s">
        <v>58</v>
      </c>
      <c r="C48" s="96"/>
      <c r="D48" s="97"/>
      <c r="E48" s="40">
        <v>1</v>
      </c>
    </row>
    <row r="49" spans="1:5" s="29" customFormat="1" ht="58.15" customHeight="1">
      <c r="A49" s="14" t="s">
        <v>71</v>
      </c>
      <c r="B49" s="98" t="s">
        <v>72</v>
      </c>
      <c r="C49" s="99"/>
      <c r="D49" s="100"/>
      <c r="E49" s="42">
        <v>254.4</v>
      </c>
    </row>
    <row r="50" spans="1:5">
      <c r="A50" s="14"/>
      <c r="B50" s="93" t="s">
        <v>3</v>
      </c>
      <c r="C50" s="94"/>
      <c r="D50" s="95"/>
      <c r="E50" s="34">
        <f>E37+E16</f>
        <v>38066.6</v>
      </c>
    </row>
  </sheetData>
  <mergeCells count="46">
    <mergeCell ref="D2:E2"/>
    <mergeCell ref="D3:E3"/>
    <mergeCell ref="D4:E4"/>
    <mergeCell ref="D5:E5"/>
    <mergeCell ref="D6:E6"/>
    <mergeCell ref="D7:E7"/>
    <mergeCell ref="D10:E10"/>
    <mergeCell ref="A12:E13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50:D50"/>
    <mergeCell ref="D8:E8"/>
    <mergeCell ref="D9:E9"/>
    <mergeCell ref="B45:D45"/>
    <mergeCell ref="B43:D43"/>
    <mergeCell ref="B44:D44"/>
    <mergeCell ref="B46:D46"/>
    <mergeCell ref="B47:D47"/>
    <mergeCell ref="B48:D48"/>
    <mergeCell ref="B49:D49"/>
  </mergeCells>
  <pageMargins left="0.78740157480314965" right="0.39370078740157483" top="0.59055118110236227" bottom="0.39370078740157483" header="0.51181102362204722" footer="0.51181102362204722"/>
  <pageSetup paperSize="9" scale="96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2"/>
  <sheetViews>
    <sheetView topLeftCell="A49" zoomScaleSheetLayoutView="100" workbookViewId="0">
      <selection activeCell="E45" sqref="E45"/>
    </sheetView>
  </sheetViews>
  <sheetFormatPr defaultRowHeight="15.75"/>
  <cols>
    <col min="1" max="1" width="24.28515625" style="1" customWidth="1"/>
    <col min="2" max="3" width="9.140625" style="1" customWidth="1"/>
    <col min="4" max="4" width="35.85546875" style="1" customWidth="1"/>
    <col min="5" max="5" width="17.28515625" style="1" customWidth="1"/>
    <col min="6" max="16384" width="9.140625" style="1"/>
  </cols>
  <sheetData>
    <row r="1" spans="1:5">
      <c r="D1" s="2"/>
      <c r="E1" s="2" t="s">
        <v>33</v>
      </c>
    </row>
    <row r="2" spans="1:5">
      <c r="D2" s="92" t="s">
        <v>41</v>
      </c>
      <c r="E2" s="92"/>
    </row>
    <row r="3" spans="1:5">
      <c r="D3" s="92" t="s">
        <v>48</v>
      </c>
      <c r="E3" s="92"/>
    </row>
    <row r="4" spans="1:5">
      <c r="D4" s="92" t="s">
        <v>49</v>
      </c>
      <c r="E4" s="92"/>
    </row>
    <row r="5" spans="1:5">
      <c r="D5" s="92" t="s">
        <v>50</v>
      </c>
      <c r="E5" s="92"/>
    </row>
    <row r="6" spans="1:5">
      <c r="D6" s="92" t="s">
        <v>44</v>
      </c>
      <c r="E6" s="92"/>
    </row>
    <row r="7" spans="1:5">
      <c r="D7" s="92" t="s">
        <v>75</v>
      </c>
      <c r="E7" s="92"/>
    </row>
    <row r="8" spans="1:5">
      <c r="D8" s="92" t="s">
        <v>76</v>
      </c>
      <c r="E8" s="92"/>
    </row>
    <row r="9" spans="1:5">
      <c r="D9" s="92" t="s">
        <v>79</v>
      </c>
      <c r="E9" s="92"/>
    </row>
    <row r="10" spans="1:5" ht="19.899999999999999" customHeight="1">
      <c r="D10" s="107" t="s">
        <v>73</v>
      </c>
      <c r="E10" s="107"/>
    </row>
    <row r="11" spans="1:5" ht="13.15" customHeight="1">
      <c r="D11" s="3"/>
      <c r="E11" s="3"/>
    </row>
    <row r="12" spans="1:5" ht="12.75" customHeight="1">
      <c r="A12" s="85" t="s">
        <v>74</v>
      </c>
      <c r="B12" s="85"/>
      <c r="C12" s="85"/>
      <c r="D12" s="85"/>
      <c r="E12" s="85"/>
    </row>
    <row r="13" spans="1:5" ht="61.9" customHeight="1">
      <c r="A13" s="85"/>
      <c r="B13" s="85"/>
      <c r="C13" s="85"/>
      <c r="D13" s="85"/>
      <c r="E13" s="85"/>
    </row>
    <row r="14" spans="1:5" ht="15.75" customHeight="1">
      <c r="B14" s="4"/>
      <c r="C14" s="4"/>
      <c r="D14" s="4"/>
      <c r="E14" s="5" t="s">
        <v>18</v>
      </c>
    </row>
    <row r="15" spans="1:5" ht="25.15" customHeight="1">
      <c r="A15" s="6" t="s">
        <v>4</v>
      </c>
      <c r="B15" s="86" t="s">
        <v>14</v>
      </c>
      <c r="C15" s="87"/>
      <c r="D15" s="88"/>
      <c r="E15" s="6" t="s">
        <v>19</v>
      </c>
    </row>
    <row r="16" spans="1:5" ht="19.899999999999999" customHeight="1">
      <c r="A16" s="7" t="s">
        <v>5</v>
      </c>
      <c r="B16" s="65" t="s">
        <v>21</v>
      </c>
      <c r="C16" s="66"/>
      <c r="D16" s="67"/>
      <c r="E16" s="8">
        <f>E17+E23+E28+E35+E26+E33+E21+E19</f>
        <v>29760.400000000001</v>
      </c>
    </row>
    <row r="17" spans="1:5" ht="21.6" customHeight="1">
      <c r="A17" s="9" t="s">
        <v>6</v>
      </c>
      <c r="B17" s="81" t="s">
        <v>7</v>
      </c>
      <c r="C17" s="82"/>
      <c r="D17" s="83"/>
      <c r="E17" s="10">
        <f>E18</f>
        <v>18015</v>
      </c>
    </row>
    <row r="18" spans="1:5">
      <c r="A18" s="11" t="s">
        <v>8</v>
      </c>
      <c r="B18" s="59" t="s">
        <v>0</v>
      </c>
      <c r="C18" s="60"/>
      <c r="D18" s="61"/>
      <c r="E18" s="12">
        <v>18015</v>
      </c>
    </row>
    <row r="19" spans="1:5" s="35" customFormat="1" ht="36.6" customHeight="1">
      <c r="A19" s="36" t="s">
        <v>52</v>
      </c>
      <c r="B19" s="89" t="s">
        <v>53</v>
      </c>
      <c r="C19" s="90"/>
      <c r="D19" s="91"/>
      <c r="E19" s="34">
        <f>E20</f>
        <v>601.4</v>
      </c>
    </row>
    <row r="20" spans="1:5" s="32" customFormat="1" ht="32.85" customHeight="1">
      <c r="A20" s="37" t="s">
        <v>54</v>
      </c>
      <c r="B20" s="53" t="s">
        <v>55</v>
      </c>
      <c r="C20" s="54"/>
      <c r="D20" s="55"/>
      <c r="E20" s="31">
        <v>601.4</v>
      </c>
    </row>
    <row r="21" spans="1:5" ht="20.45" customHeight="1">
      <c r="A21" s="7" t="s">
        <v>37</v>
      </c>
      <c r="B21" s="75" t="s">
        <v>38</v>
      </c>
      <c r="C21" s="76"/>
      <c r="D21" s="77"/>
      <c r="E21" s="8">
        <f>E22</f>
        <v>6.1</v>
      </c>
    </row>
    <row r="22" spans="1:5">
      <c r="A22" s="11" t="s">
        <v>39</v>
      </c>
      <c r="B22" s="78" t="s">
        <v>40</v>
      </c>
      <c r="C22" s="79"/>
      <c r="D22" s="80"/>
      <c r="E22" s="12">
        <v>6.1</v>
      </c>
    </row>
    <row r="23" spans="1:5" ht="19.149999999999999" customHeight="1">
      <c r="A23" s="9" t="s">
        <v>20</v>
      </c>
      <c r="B23" s="81" t="s">
        <v>9</v>
      </c>
      <c r="C23" s="82"/>
      <c r="D23" s="83"/>
      <c r="E23" s="10">
        <f>E24+E25</f>
        <v>6000</v>
      </c>
    </row>
    <row r="24" spans="1:5">
      <c r="A24" s="11" t="s">
        <v>16</v>
      </c>
      <c r="B24" s="59" t="s">
        <v>2</v>
      </c>
      <c r="C24" s="60"/>
      <c r="D24" s="61"/>
      <c r="E24" s="12">
        <v>500</v>
      </c>
    </row>
    <row r="25" spans="1:5">
      <c r="A25" s="11" t="s">
        <v>17</v>
      </c>
      <c r="B25" s="59" t="s">
        <v>1</v>
      </c>
      <c r="C25" s="60"/>
      <c r="D25" s="61"/>
      <c r="E25" s="12">
        <v>5500</v>
      </c>
    </row>
    <row r="26" spans="1:5" s="19" customFormat="1" ht="24.6" customHeight="1">
      <c r="A26" s="17" t="s">
        <v>27</v>
      </c>
      <c r="B26" s="65" t="s">
        <v>28</v>
      </c>
      <c r="C26" s="66"/>
      <c r="D26" s="67"/>
      <c r="E26" s="18">
        <f>E27</f>
        <v>35</v>
      </c>
    </row>
    <row r="27" spans="1:5" ht="50.45" customHeight="1">
      <c r="A27" s="15" t="s">
        <v>29</v>
      </c>
      <c r="B27" s="59" t="s">
        <v>30</v>
      </c>
      <c r="C27" s="60"/>
      <c r="D27" s="61"/>
      <c r="E27" s="16">
        <v>35</v>
      </c>
    </row>
    <row r="28" spans="1:5" ht="54.6" customHeight="1">
      <c r="A28" s="20" t="s">
        <v>10</v>
      </c>
      <c r="B28" s="62" t="s">
        <v>11</v>
      </c>
      <c r="C28" s="63"/>
      <c r="D28" s="64"/>
      <c r="E28" s="21">
        <f>E29+E31</f>
        <v>3792.9</v>
      </c>
    </row>
    <row r="29" spans="1:5" ht="118.15" customHeight="1">
      <c r="A29" s="11" t="s">
        <v>12</v>
      </c>
      <c r="B29" s="59" t="s">
        <v>68</v>
      </c>
      <c r="C29" s="60"/>
      <c r="D29" s="61"/>
      <c r="E29" s="12">
        <v>1446.1</v>
      </c>
    </row>
    <row r="30" spans="1:5" ht="84.6" customHeight="1">
      <c r="A30" s="11" t="s">
        <v>15</v>
      </c>
      <c r="B30" s="71" t="s">
        <v>36</v>
      </c>
      <c r="C30" s="71"/>
      <c r="D30" s="71"/>
      <c r="E30" s="12">
        <v>1100</v>
      </c>
    </row>
    <row r="31" spans="1:5" ht="102" customHeight="1">
      <c r="A31" s="22" t="s">
        <v>22</v>
      </c>
      <c r="B31" s="72" t="s">
        <v>43</v>
      </c>
      <c r="C31" s="73"/>
      <c r="D31" s="74"/>
      <c r="E31" s="23">
        <v>2346.8000000000002</v>
      </c>
    </row>
    <row r="32" spans="1:5" ht="18" hidden="1" customHeight="1">
      <c r="A32" s="11"/>
      <c r="B32" s="65"/>
      <c r="C32" s="66"/>
      <c r="D32" s="67"/>
      <c r="E32" s="12"/>
    </row>
    <row r="33" spans="1:5" ht="36.6" customHeight="1">
      <c r="A33" s="24" t="s">
        <v>35</v>
      </c>
      <c r="B33" s="65" t="s">
        <v>45</v>
      </c>
      <c r="C33" s="66"/>
      <c r="D33" s="67"/>
      <c r="E33" s="8">
        <f>E34</f>
        <v>310</v>
      </c>
    </row>
    <row r="34" spans="1:5" s="32" customFormat="1" ht="27.4" customHeight="1">
      <c r="A34" s="30" t="s">
        <v>46</v>
      </c>
      <c r="B34" s="53" t="s">
        <v>47</v>
      </c>
      <c r="C34" s="54"/>
      <c r="D34" s="55"/>
      <c r="E34" s="31">
        <v>310</v>
      </c>
    </row>
    <row r="35" spans="1:5" s="19" customFormat="1" ht="33.6" customHeight="1">
      <c r="A35" s="13" t="s">
        <v>23</v>
      </c>
      <c r="B35" s="65" t="s">
        <v>24</v>
      </c>
      <c r="C35" s="66"/>
      <c r="D35" s="67"/>
      <c r="E35" s="27">
        <f>E36</f>
        <v>1000</v>
      </c>
    </row>
    <row r="36" spans="1:5" ht="54" customHeight="1">
      <c r="A36" s="14" t="s">
        <v>32</v>
      </c>
      <c r="B36" s="59" t="s">
        <v>56</v>
      </c>
      <c r="C36" s="60"/>
      <c r="D36" s="61"/>
      <c r="E36" s="28">
        <v>1000</v>
      </c>
    </row>
    <row r="37" spans="1:5" ht="26.65" customHeight="1">
      <c r="A37" s="7" t="s">
        <v>13</v>
      </c>
      <c r="B37" s="75" t="s">
        <v>34</v>
      </c>
      <c r="C37" s="76"/>
      <c r="D37" s="77"/>
      <c r="E37" s="25">
        <f>E38</f>
        <v>23657.600000000002</v>
      </c>
    </row>
    <row r="38" spans="1:5" ht="31.5" customHeight="1">
      <c r="A38" s="7" t="s">
        <v>25</v>
      </c>
      <c r="B38" s="65" t="s">
        <v>26</v>
      </c>
      <c r="C38" s="66"/>
      <c r="D38" s="67"/>
      <c r="E38" s="8">
        <f>E39+E42+E49</f>
        <v>23657.600000000002</v>
      </c>
    </row>
    <row r="39" spans="1:5" ht="30.75" customHeight="1">
      <c r="A39" s="7" t="s">
        <v>62</v>
      </c>
      <c r="B39" s="65" t="s">
        <v>31</v>
      </c>
      <c r="C39" s="66"/>
      <c r="D39" s="67"/>
      <c r="E39" s="8">
        <f>E40</f>
        <v>3953.4</v>
      </c>
    </row>
    <row r="40" spans="1:5" ht="51.6" customHeight="1">
      <c r="A40" s="11" t="s">
        <v>63</v>
      </c>
      <c r="B40" s="59" t="s">
        <v>57</v>
      </c>
      <c r="C40" s="60"/>
      <c r="D40" s="61"/>
      <c r="E40" s="40">
        <f>E41</f>
        <v>3953.4</v>
      </c>
    </row>
    <row r="41" spans="1:5" s="29" customFormat="1" ht="22.15" customHeight="1">
      <c r="A41" s="14"/>
      <c r="B41" s="59" t="s">
        <v>51</v>
      </c>
      <c r="C41" s="60"/>
      <c r="D41" s="61"/>
      <c r="E41" s="40">
        <v>3953.4</v>
      </c>
    </row>
    <row r="42" spans="1:5" ht="34.15" customHeight="1">
      <c r="A42" s="13" t="s">
        <v>64</v>
      </c>
      <c r="B42" s="65" t="s">
        <v>59</v>
      </c>
      <c r="C42" s="66"/>
      <c r="D42" s="67"/>
      <c r="E42" s="41">
        <f>E44+E43</f>
        <v>19448.8</v>
      </c>
    </row>
    <row r="43" spans="1:5" ht="120" customHeight="1">
      <c r="A43" s="39" t="s">
        <v>69</v>
      </c>
      <c r="B43" s="56" t="s">
        <v>70</v>
      </c>
      <c r="C43" s="57"/>
      <c r="D43" s="58"/>
      <c r="E43" s="40">
        <v>286.8</v>
      </c>
    </row>
    <row r="44" spans="1:5" s="29" customFormat="1" ht="43.9" customHeight="1">
      <c r="A44" s="38" t="s">
        <v>65</v>
      </c>
      <c r="B44" s="101" t="s">
        <v>60</v>
      </c>
      <c r="C44" s="102"/>
      <c r="D44" s="103"/>
      <c r="E44" s="40">
        <f>E46+E45+E47+E48</f>
        <v>19162</v>
      </c>
    </row>
    <row r="45" spans="1:5" s="43" customFormat="1" ht="70.900000000000006" customHeight="1">
      <c r="A45" s="38"/>
      <c r="B45" s="104" t="s">
        <v>77</v>
      </c>
      <c r="C45" s="105"/>
      <c r="D45" s="106"/>
      <c r="E45" s="40">
        <v>517.9</v>
      </c>
    </row>
    <row r="46" spans="1:5" s="29" customFormat="1" ht="52.15" customHeight="1">
      <c r="A46" s="38"/>
      <c r="B46" s="101" t="s">
        <v>61</v>
      </c>
      <c r="C46" s="102"/>
      <c r="D46" s="103"/>
      <c r="E46" s="40">
        <v>3292.7</v>
      </c>
    </row>
    <row r="47" spans="1:5" s="29" customFormat="1" ht="42.6" customHeight="1">
      <c r="A47" s="38"/>
      <c r="B47" s="101" t="s">
        <v>80</v>
      </c>
      <c r="C47" s="102"/>
      <c r="D47" s="103"/>
      <c r="E47" s="40">
        <v>8900</v>
      </c>
    </row>
    <row r="48" spans="1:5" s="29" customFormat="1" ht="33" customHeight="1">
      <c r="A48" s="38"/>
      <c r="B48" s="101" t="s">
        <v>81</v>
      </c>
      <c r="C48" s="102"/>
      <c r="D48" s="103"/>
      <c r="E48" s="40">
        <v>6451.4</v>
      </c>
    </row>
    <row r="49" spans="1:5" ht="37.15" customHeight="1">
      <c r="A49" s="26" t="s">
        <v>66</v>
      </c>
      <c r="B49" s="81" t="s">
        <v>42</v>
      </c>
      <c r="C49" s="82"/>
      <c r="D49" s="83"/>
      <c r="E49" s="41">
        <f>E50+E51</f>
        <v>255.4</v>
      </c>
    </row>
    <row r="50" spans="1:5" ht="41.45" customHeight="1">
      <c r="A50" s="33" t="s">
        <v>67</v>
      </c>
      <c r="B50" s="56" t="s">
        <v>58</v>
      </c>
      <c r="C50" s="96"/>
      <c r="D50" s="97"/>
      <c r="E50" s="40">
        <v>1</v>
      </c>
    </row>
    <row r="51" spans="1:5" s="29" customFormat="1" ht="58.15" customHeight="1">
      <c r="A51" s="14" t="s">
        <v>71</v>
      </c>
      <c r="B51" s="98" t="s">
        <v>72</v>
      </c>
      <c r="C51" s="99"/>
      <c r="D51" s="100"/>
      <c r="E51" s="42">
        <v>254.4</v>
      </c>
    </row>
    <row r="52" spans="1:5">
      <c r="A52" s="14"/>
      <c r="B52" s="93" t="s">
        <v>3</v>
      </c>
      <c r="C52" s="94"/>
      <c r="D52" s="95"/>
      <c r="E52" s="34">
        <f>E37+E16</f>
        <v>53418</v>
      </c>
    </row>
  </sheetData>
  <mergeCells count="48">
    <mergeCell ref="B49:D49"/>
    <mergeCell ref="B50:D50"/>
    <mergeCell ref="B51:D51"/>
    <mergeCell ref="B52:D52"/>
    <mergeCell ref="B47:D47"/>
    <mergeCell ref="B48:D48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D8:E8"/>
    <mergeCell ref="D9:E9"/>
    <mergeCell ref="D10:E10"/>
    <mergeCell ref="A12:E13"/>
    <mergeCell ref="B15:D15"/>
    <mergeCell ref="B16:D16"/>
    <mergeCell ref="D2:E2"/>
    <mergeCell ref="D3:E3"/>
    <mergeCell ref="D4:E4"/>
    <mergeCell ref="D5:E5"/>
    <mergeCell ref="D6:E6"/>
    <mergeCell ref="D7:E7"/>
  </mergeCells>
  <pageMargins left="0.78740157480314965" right="0.39370078740157483" top="0.59055118110236227" bottom="0.39370078740157483" header="0.51181102362204722" footer="0.51181102362204722"/>
  <pageSetup paperSize="9" scale="96" fitToHeight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1"/>
  <sheetViews>
    <sheetView topLeftCell="A40" zoomScaleSheetLayoutView="100" workbookViewId="0">
      <selection activeCell="A46" sqref="A46:IV46"/>
    </sheetView>
  </sheetViews>
  <sheetFormatPr defaultRowHeight="15.75"/>
  <cols>
    <col min="1" max="1" width="24.28515625" style="1" customWidth="1"/>
    <col min="2" max="3" width="9.140625" style="1" customWidth="1"/>
    <col min="4" max="4" width="35.85546875" style="1" customWidth="1"/>
    <col min="5" max="5" width="17.28515625" style="1" customWidth="1"/>
    <col min="6" max="16384" width="9.140625" style="1"/>
  </cols>
  <sheetData>
    <row r="1" spans="1:5">
      <c r="D1" s="2"/>
      <c r="E1" s="2" t="s">
        <v>33</v>
      </c>
    </row>
    <row r="2" spans="1:5">
      <c r="D2" s="92" t="s">
        <v>41</v>
      </c>
      <c r="E2" s="92"/>
    </row>
    <row r="3" spans="1:5">
      <c r="D3" s="92" t="s">
        <v>48</v>
      </c>
      <c r="E3" s="92"/>
    </row>
    <row r="4" spans="1:5">
      <c r="D4" s="92" t="s">
        <v>49</v>
      </c>
      <c r="E4" s="92"/>
    </row>
    <row r="5" spans="1:5">
      <c r="D5" s="92" t="s">
        <v>50</v>
      </c>
      <c r="E5" s="92"/>
    </row>
    <row r="6" spans="1:5">
      <c r="D6" s="92" t="s">
        <v>44</v>
      </c>
      <c r="E6" s="92"/>
    </row>
    <row r="7" spans="1:5">
      <c r="D7" s="92" t="s">
        <v>75</v>
      </c>
      <c r="E7" s="92"/>
    </row>
    <row r="8" spans="1:5">
      <c r="D8" s="92" t="s">
        <v>76</v>
      </c>
      <c r="E8" s="92"/>
    </row>
    <row r="9" spans="1:5">
      <c r="D9" s="92" t="s">
        <v>82</v>
      </c>
      <c r="E9" s="92"/>
    </row>
    <row r="10" spans="1:5" ht="19.899999999999999" customHeight="1">
      <c r="D10" s="107" t="s">
        <v>73</v>
      </c>
      <c r="E10" s="107"/>
    </row>
    <row r="11" spans="1:5" ht="13.15" customHeight="1">
      <c r="D11" s="3"/>
      <c r="E11" s="3"/>
    </row>
    <row r="12" spans="1:5" ht="12.75" customHeight="1">
      <c r="A12" s="85" t="s">
        <v>74</v>
      </c>
      <c r="B12" s="85"/>
      <c r="C12" s="85"/>
      <c r="D12" s="85"/>
      <c r="E12" s="85"/>
    </row>
    <row r="13" spans="1:5" ht="61.9" customHeight="1">
      <c r="A13" s="85"/>
      <c r="B13" s="85"/>
      <c r="C13" s="85"/>
      <c r="D13" s="85"/>
      <c r="E13" s="85"/>
    </row>
    <row r="14" spans="1:5" ht="15.75" customHeight="1">
      <c r="B14" s="4"/>
      <c r="C14" s="4"/>
      <c r="D14" s="4"/>
      <c r="E14" s="5" t="s">
        <v>18</v>
      </c>
    </row>
    <row r="15" spans="1:5" ht="25.15" customHeight="1">
      <c r="A15" s="6" t="s">
        <v>4</v>
      </c>
      <c r="B15" s="86" t="s">
        <v>14</v>
      </c>
      <c r="C15" s="87"/>
      <c r="D15" s="88"/>
      <c r="E15" s="6" t="s">
        <v>19</v>
      </c>
    </row>
    <row r="16" spans="1:5" ht="19.899999999999999" customHeight="1">
      <c r="A16" s="7" t="s">
        <v>5</v>
      </c>
      <c r="B16" s="65" t="s">
        <v>21</v>
      </c>
      <c r="C16" s="66"/>
      <c r="D16" s="67"/>
      <c r="E16" s="8">
        <f>E17+E23+E28+E36+E26+E33+E21+E19+E38</f>
        <v>32603.5</v>
      </c>
    </row>
    <row r="17" spans="1:5" ht="21.6" customHeight="1">
      <c r="A17" s="9" t="s">
        <v>6</v>
      </c>
      <c r="B17" s="81" t="s">
        <v>7</v>
      </c>
      <c r="C17" s="82"/>
      <c r="D17" s="83"/>
      <c r="E17" s="10">
        <f>E18</f>
        <v>18015</v>
      </c>
    </row>
    <row r="18" spans="1:5">
      <c r="A18" s="11" t="s">
        <v>8</v>
      </c>
      <c r="B18" s="59" t="s">
        <v>0</v>
      </c>
      <c r="C18" s="60"/>
      <c r="D18" s="61"/>
      <c r="E18" s="12">
        <v>18015</v>
      </c>
    </row>
    <row r="19" spans="1:5" s="35" customFormat="1" ht="36.6" customHeight="1">
      <c r="A19" s="36" t="s">
        <v>52</v>
      </c>
      <c r="B19" s="89" t="s">
        <v>53</v>
      </c>
      <c r="C19" s="90"/>
      <c r="D19" s="91"/>
      <c r="E19" s="34">
        <f>E20</f>
        <v>601.4</v>
      </c>
    </row>
    <row r="20" spans="1:5" s="32" customFormat="1" ht="32.85" customHeight="1">
      <c r="A20" s="37" t="s">
        <v>54</v>
      </c>
      <c r="B20" s="53" t="s">
        <v>55</v>
      </c>
      <c r="C20" s="54"/>
      <c r="D20" s="55"/>
      <c r="E20" s="31">
        <v>601.4</v>
      </c>
    </row>
    <row r="21" spans="1:5" ht="20.45" customHeight="1">
      <c r="A21" s="7" t="s">
        <v>37</v>
      </c>
      <c r="B21" s="75" t="s">
        <v>38</v>
      </c>
      <c r="C21" s="76"/>
      <c r="D21" s="77"/>
      <c r="E21" s="8">
        <f>E22</f>
        <v>6.1</v>
      </c>
    </row>
    <row r="22" spans="1:5">
      <c r="A22" s="11" t="s">
        <v>39</v>
      </c>
      <c r="B22" s="78" t="s">
        <v>40</v>
      </c>
      <c r="C22" s="79"/>
      <c r="D22" s="80"/>
      <c r="E22" s="12">
        <v>6.1</v>
      </c>
    </row>
    <row r="23" spans="1:5" ht="19.149999999999999" customHeight="1">
      <c r="A23" s="9" t="s">
        <v>20</v>
      </c>
      <c r="B23" s="81" t="s">
        <v>9</v>
      </c>
      <c r="C23" s="82"/>
      <c r="D23" s="83"/>
      <c r="E23" s="10">
        <f>E24+E25</f>
        <v>6000</v>
      </c>
    </row>
    <row r="24" spans="1:5">
      <c r="A24" s="11" t="s">
        <v>16</v>
      </c>
      <c r="B24" s="59" t="s">
        <v>2</v>
      </c>
      <c r="C24" s="60"/>
      <c r="D24" s="61"/>
      <c r="E24" s="12">
        <v>500</v>
      </c>
    </row>
    <row r="25" spans="1:5">
      <c r="A25" s="11" t="s">
        <v>17</v>
      </c>
      <c r="B25" s="59" t="s">
        <v>1</v>
      </c>
      <c r="C25" s="60"/>
      <c r="D25" s="61"/>
      <c r="E25" s="12">
        <v>5500</v>
      </c>
    </row>
    <row r="26" spans="1:5" s="19" customFormat="1" ht="24.6" customHeight="1">
      <c r="A26" s="17" t="s">
        <v>27</v>
      </c>
      <c r="B26" s="65" t="s">
        <v>28</v>
      </c>
      <c r="C26" s="66"/>
      <c r="D26" s="67"/>
      <c r="E26" s="18">
        <f>E27</f>
        <v>35</v>
      </c>
    </row>
    <row r="27" spans="1:5" ht="50.45" customHeight="1">
      <c r="A27" s="15" t="s">
        <v>29</v>
      </c>
      <c r="B27" s="59" t="s">
        <v>30</v>
      </c>
      <c r="C27" s="60"/>
      <c r="D27" s="61"/>
      <c r="E27" s="16">
        <v>35</v>
      </c>
    </row>
    <row r="28" spans="1:5" ht="54.6" customHeight="1">
      <c r="A28" s="20" t="s">
        <v>10</v>
      </c>
      <c r="B28" s="62" t="s">
        <v>11</v>
      </c>
      <c r="C28" s="63"/>
      <c r="D28" s="64"/>
      <c r="E28" s="21">
        <f>E29+E31</f>
        <v>4632.8999999999996</v>
      </c>
    </row>
    <row r="29" spans="1:5" ht="118.15" customHeight="1">
      <c r="A29" s="11" t="s">
        <v>12</v>
      </c>
      <c r="B29" s="59" t="s">
        <v>68</v>
      </c>
      <c r="C29" s="60"/>
      <c r="D29" s="61"/>
      <c r="E29" s="40">
        <f>1446.1+840</f>
        <v>2286.1</v>
      </c>
    </row>
    <row r="30" spans="1:5" ht="84.6" customHeight="1">
      <c r="A30" s="11" t="s">
        <v>15</v>
      </c>
      <c r="B30" s="71" t="s">
        <v>36</v>
      </c>
      <c r="C30" s="71"/>
      <c r="D30" s="71"/>
      <c r="E30" s="40">
        <f>1100+840</f>
        <v>1940</v>
      </c>
    </row>
    <row r="31" spans="1:5" ht="102" customHeight="1">
      <c r="A31" s="22" t="s">
        <v>22</v>
      </c>
      <c r="B31" s="72" t="s">
        <v>43</v>
      </c>
      <c r="C31" s="73"/>
      <c r="D31" s="74"/>
      <c r="E31" s="23">
        <v>2346.8000000000002</v>
      </c>
    </row>
    <row r="32" spans="1:5" ht="18" hidden="1" customHeight="1">
      <c r="A32" s="11"/>
      <c r="B32" s="65"/>
      <c r="C32" s="66"/>
      <c r="D32" s="67"/>
      <c r="E32" s="12"/>
    </row>
    <row r="33" spans="1:5" ht="36.6" customHeight="1">
      <c r="A33" s="24" t="s">
        <v>35</v>
      </c>
      <c r="B33" s="65" t="s">
        <v>45</v>
      </c>
      <c r="C33" s="66"/>
      <c r="D33" s="67"/>
      <c r="E33" s="8">
        <f>E34+E35</f>
        <v>770</v>
      </c>
    </row>
    <row r="34" spans="1:5" s="32" customFormat="1" ht="27.4" customHeight="1">
      <c r="A34" s="30" t="s">
        <v>46</v>
      </c>
      <c r="B34" s="53" t="s">
        <v>47</v>
      </c>
      <c r="C34" s="54"/>
      <c r="D34" s="55"/>
      <c r="E34" s="31">
        <v>310</v>
      </c>
    </row>
    <row r="35" spans="1:5" s="32" customFormat="1" ht="27.4" customHeight="1">
      <c r="A35" s="50" t="s">
        <v>91</v>
      </c>
      <c r="B35" s="56" t="s">
        <v>92</v>
      </c>
      <c r="C35" s="108"/>
      <c r="D35" s="109"/>
      <c r="E35" s="49">
        <v>460</v>
      </c>
    </row>
    <row r="36" spans="1:5" s="19" customFormat="1" ht="33.6" customHeight="1">
      <c r="A36" s="13" t="s">
        <v>23</v>
      </c>
      <c r="B36" s="65" t="s">
        <v>24</v>
      </c>
      <c r="C36" s="66"/>
      <c r="D36" s="67"/>
      <c r="E36" s="27">
        <f>E37</f>
        <v>1000</v>
      </c>
    </row>
    <row r="37" spans="1:5" ht="54" customHeight="1">
      <c r="A37" s="14" t="s">
        <v>32</v>
      </c>
      <c r="B37" s="59" t="s">
        <v>56</v>
      </c>
      <c r="C37" s="60"/>
      <c r="D37" s="61"/>
      <c r="E37" s="28">
        <v>1000</v>
      </c>
    </row>
    <row r="38" spans="1:5" ht="30" customHeight="1">
      <c r="A38" s="44" t="s">
        <v>94</v>
      </c>
      <c r="B38" s="89" t="s">
        <v>93</v>
      </c>
      <c r="C38" s="90"/>
      <c r="D38" s="91"/>
      <c r="E38" s="45">
        <f>E39</f>
        <v>1543.1</v>
      </c>
    </row>
    <row r="39" spans="1:5" ht="26.45" customHeight="1">
      <c r="A39" s="39" t="s">
        <v>95</v>
      </c>
      <c r="B39" s="56" t="s">
        <v>93</v>
      </c>
      <c r="C39" s="108"/>
      <c r="D39" s="109"/>
      <c r="E39" s="51">
        <v>1543.1</v>
      </c>
    </row>
    <row r="40" spans="1:5" ht="26.65" customHeight="1">
      <c r="A40" s="7" t="s">
        <v>13</v>
      </c>
      <c r="B40" s="75" t="s">
        <v>34</v>
      </c>
      <c r="C40" s="76"/>
      <c r="D40" s="77"/>
      <c r="E40" s="25">
        <f>E41</f>
        <v>43683.600000000006</v>
      </c>
    </row>
    <row r="41" spans="1:5" ht="31.5" customHeight="1">
      <c r="A41" s="7" t="s">
        <v>25</v>
      </c>
      <c r="B41" s="65" t="s">
        <v>26</v>
      </c>
      <c r="C41" s="66"/>
      <c r="D41" s="67"/>
      <c r="E41" s="8">
        <f>E42+E45+E54+E57</f>
        <v>43683.600000000006</v>
      </c>
    </row>
    <row r="42" spans="1:5" ht="30.75" customHeight="1">
      <c r="A42" s="7" t="s">
        <v>62</v>
      </c>
      <c r="B42" s="65" t="s">
        <v>31</v>
      </c>
      <c r="C42" s="66"/>
      <c r="D42" s="67"/>
      <c r="E42" s="8">
        <f>E43</f>
        <v>3953.4</v>
      </c>
    </row>
    <row r="43" spans="1:5" ht="51.6" customHeight="1">
      <c r="A43" s="11" t="s">
        <v>63</v>
      </c>
      <c r="B43" s="59" t="s">
        <v>57</v>
      </c>
      <c r="C43" s="60"/>
      <c r="D43" s="61"/>
      <c r="E43" s="40">
        <f>E44</f>
        <v>3953.4</v>
      </c>
    </row>
    <row r="44" spans="1:5" s="29" customFormat="1" ht="22.15" customHeight="1">
      <c r="A44" s="14"/>
      <c r="B44" s="59" t="s">
        <v>51</v>
      </c>
      <c r="C44" s="60"/>
      <c r="D44" s="61"/>
      <c r="E44" s="40">
        <v>3953.4</v>
      </c>
    </row>
    <row r="45" spans="1:5" ht="34.15" customHeight="1">
      <c r="A45" s="13" t="s">
        <v>64</v>
      </c>
      <c r="B45" s="65" t="s">
        <v>59</v>
      </c>
      <c r="C45" s="66"/>
      <c r="D45" s="67"/>
      <c r="E45" s="41">
        <f>E46+E47</f>
        <v>32184</v>
      </c>
    </row>
    <row r="46" spans="1:5" ht="67.900000000000006" customHeight="1">
      <c r="A46" s="39" t="s">
        <v>83</v>
      </c>
      <c r="B46" s="68" t="s">
        <v>84</v>
      </c>
      <c r="C46" s="69"/>
      <c r="D46" s="70"/>
      <c r="E46" s="49">
        <v>95</v>
      </c>
    </row>
    <row r="47" spans="1:5" s="29" customFormat="1" ht="43.9" customHeight="1">
      <c r="A47" s="38" t="s">
        <v>65</v>
      </c>
      <c r="B47" s="104" t="s">
        <v>60</v>
      </c>
      <c r="C47" s="105"/>
      <c r="D47" s="106"/>
      <c r="E47" s="40">
        <f>E48+E50+E49+E51+E52+E53</f>
        <v>32089</v>
      </c>
    </row>
    <row r="48" spans="1:5" s="29" customFormat="1" ht="92.45" customHeight="1">
      <c r="A48" s="38"/>
      <c r="B48" s="101" t="s">
        <v>96</v>
      </c>
      <c r="C48" s="102"/>
      <c r="D48" s="103"/>
      <c r="E48" s="40">
        <v>1064</v>
      </c>
    </row>
    <row r="49" spans="1:5" s="43" customFormat="1" ht="70.900000000000006" customHeight="1">
      <c r="A49" s="38"/>
      <c r="B49" s="104" t="s">
        <v>77</v>
      </c>
      <c r="C49" s="105"/>
      <c r="D49" s="106"/>
      <c r="E49" s="40">
        <v>517.9</v>
      </c>
    </row>
    <row r="50" spans="1:5" s="29" customFormat="1" ht="52.15" customHeight="1">
      <c r="A50" s="38"/>
      <c r="B50" s="101" t="s">
        <v>61</v>
      </c>
      <c r="C50" s="102"/>
      <c r="D50" s="103"/>
      <c r="E50" s="40">
        <v>3292.7</v>
      </c>
    </row>
    <row r="51" spans="1:5" s="29" customFormat="1" ht="42.6" customHeight="1">
      <c r="A51" s="38"/>
      <c r="B51" s="104" t="s">
        <v>80</v>
      </c>
      <c r="C51" s="105"/>
      <c r="D51" s="106"/>
      <c r="E51" s="40">
        <f>8900+9713</f>
        <v>18613</v>
      </c>
    </row>
    <row r="52" spans="1:5" s="29" customFormat="1" ht="33" customHeight="1">
      <c r="A52" s="38"/>
      <c r="B52" s="104" t="s">
        <v>81</v>
      </c>
      <c r="C52" s="105"/>
      <c r="D52" s="106"/>
      <c r="E52" s="40">
        <v>6451.4</v>
      </c>
    </row>
    <row r="53" spans="1:5" s="29" customFormat="1" ht="63" customHeight="1">
      <c r="A53" s="38"/>
      <c r="B53" s="104" t="s">
        <v>85</v>
      </c>
      <c r="C53" s="105"/>
      <c r="D53" s="106"/>
      <c r="E53" s="40">
        <v>2150</v>
      </c>
    </row>
    <row r="54" spans="1:5" ht="37.15" customHeight="1">
      <c r="A54" s="26" t="s">
        <v>66</v>
      </c>
      <c r="B54" s="81" t="s">
        <v>42</v>
      </c>
      <c r="C54" s="82"/>
      <c r="D54" s="83"/>
      <c r="E54" s="41">
        <f>E55+E56</f>
        <v>255.4</v>
      </c>
    </row>
    <row r="55" spans="1:5" ht="41.45" customHeight="1">
      <c r="A55" s="33" t="s">
        <v>67</v>
      </c>
      <c r="B55" s="56" t="s">
        <v>58</v>
      </c>
      <c r="C55" s="96"/>
      <c r="D55" s="97"/>
      <c r="E55" s="40">
        <v>1</v>
      </c>
    </row>
    <row r="56" spans="1:5" s="29" customFormat="1" ht="58.15" customHeight="1">
      <c r="A56" s="14" t="s">
        <v>71</v>
      </c>
      <c r="B56" s="98" t="s">
        <v>72</v>
      </c>
      <c r="C56" s="99"/>
      <c r="D56" s="100"/>
      <c r="E56" s="42">
        <v>254.4</v>
      </c>
    </row>
    <row r="57" spans="1:5" s="29" customFormat="1" ht="33" customHeight="1">
      <c r="A57" s="46" t="s">
        <v>86</v>
      </c>
      <c r="B57" s="110" t="s">
        <v>87</v>
      </c>
      <c r="C57" s="111"/>
      <c r="D57" s="112"/>
      <c r="E57" s="48">
        <f>E58</f>
        <v>7290.8</v>
      </c>
    </row>
    <row r="58" spans="1:5" s="29" customFormat="1" ht="45.6" customHeight="1">
      <c r="A58" s="38" t="s">
        <v>88</v>
      </c>
      <c r="B58" s="56" t="s">
        <v>89</v>
      </c>
      <c r="C58" s="108"/>
      <c r="D58" s="109"/>
      <c r="E58" s="47">
        <f>E59+E60</f>
        <v>7290.8</v>
      </c>
    </row>
    <row r="59" spans="1:5" s="29" customFormat="1" ht="58.15" customHeight="1">
      <c r="A59" s="38"/>
      <c r="B59" s="104" t="s">
        <v>90</v>
      </c>
      <c r="C59" s="105"/>
      <c r="D59" s="106"/>
      <c r="E59" s="47">
        <v>800</v>
      </c>
    </row>
    <row r="60" spans="1:5" s="29" customFormat="1" ht="39.6" customHeight="1">
      <c r="A60" s="38"/>
      <c r="B60" s="113" t="s">
        <v>97</v>
      </c>
      <c r="C60" s="114"/>
      <c r="D60" s="115"/>
      <c r="E60" s="49">
        <v>6490.8</v>
      </c>
    </row>
    <row r="61" spans="1:5">
      <c r="A61" s="14"/>
      <c r="B61" s="93" t="s">
        <v>3</v>
      </c>
      <c r="C61" s="94"/>
      <c r="D61" s="95"/>
      <c r="E61" s="34">
        <f>E40+E16</f>
        <v>76287.100000000006</v>
      </c>
    </row>
  </sheetData>
  <mergeCells count="57"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A12:E13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50:D50"/>
    <mergeCell ref="B46:D46"/>
    <mergeCell ref="B48:D48"/>
    <mergeCell ref="B36:D36"/>
    <mergeCell ref="B37:D37"/>
    <mergeCell ref="B40:D40"/>
    <mergeCell ref="B41:D41"/>
    <mergeCell ref="B42:D42"/>
    <mergeCell ref="B43:D43"/>
    <mergeCell ref="B55:D55"/>
    <mergeCell ref="B56:D56"/>
    <mergeCell ref="B61:D61"/>
    <mergeCell ref="B53:D53"/>
    <mergeCell ref="B57:D57"/>
    <mergeCell ref="B59:D59"/>
    <mergeCell ref="B58:D58"/>
    <mergeCell ref="B60:D60"/>
    <mergeCell ref="B35:D35"/>
    <mergeCell ref="B38:D38"/>
    <mergeCell ref="B39:D39"/>
    <mergeCell ref="B51:D51"/>
    <mergeCell ref="B52:D52"/>
    <mergeCell ref="B54:D54"/>
    <mergeCell ref="B44:D44"/>
    <mergeCell ref="B45:D45"/>
    <mergeCell ref="B47:D47"/>
    <mergeCell ref="B49:D49"/>
  </mergeCells>
  <pageMargins left="0.78740157480314965" right="0.39370078740157483" top="0.59055118110236227" bottom="0.39370078740157483" header="0.51181102362204722" footer="0.51181102362204722"/>
  <pageSetup paperSize="9" scale="96"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Приложение 1</vt:lpstr>
      <vt:lpstr>Приложение 1 февраль</vt:lpstr>
      <vt:lpstr>Приложение 1 май</vt:lpstr>
      <vt:lpstr>Приложение 1 сентябрь</vt:lpstr>
    </vt:vector>
  </TitlesOfParts>
  <Company>КомФин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Мельниченко1</dc:creator>
  <cp:lastModifiedBy>User</cp:lastModifiedBy>
  <cp:lastPrinted>2018-12-12T07:59:42Z</cp:lastPrinted>
  <dcterms:created xsi:type="dcterms:W3CDTF">2005-10-13T11:49:31Z</dcterms:created>
  <dcterms:modified xsi:type="dcterms:W3CDTF">2020-03-12T11:41:33Z</dcterms:modified>
</cp:coreProperties>
</file>