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0" windowWidth="14010" windowHeight="8640"/>
  </bookViews>
  <sheets>
    <sheet name="XII" sheetId="16" r:id="rId1"/>
  </sheets>
  <definedNames>
    <definedName name="_xlnm.Print_Titles" localSheetId="0">XII!$15:$16</definedName>
  </definedNames>
  <calcPr calcId="125725"/>
</workbook>
</file>

<file path=xl/calcChain.xml><?xml version="1.0" encoding="utf-8"?>
<calcChain xmlns="http://schemas.openxmlformats.org/spreadsheetml/2006/main">
  <c r="I26" i="16"/>
  <c r="J26"/>
  <c r="G26"/>
  <c r="H22" l="1"/>
  <c r="J22"/>
  <c r="G22"/>
  <c r="I33"/>
  <c r="J33"/>
  <c r="G33"/>
  <c r="H44" l="1"/>
  <c r="J43"/>
  <c r="I19"/>
  <c r="I22" s="1"/>
  <c r="I43"/>
  <c r="G43"/>
  <c r="G44" s="1"/>
  <c r="G28"/>
  <c r="J28"/>
  <c r="J38"/>
  <c r="J36"/>
  <c r="I28"/>
  <c r="I36"/>
  <c r="G36"/>
  <c r="I38"/>
  <c r="G38"/>
  <c r="J44" l="1"/>
  <c r="I44"/>
</calcChain>
</file>

<file path=xl/comments1.xml><?xml version="1.0" encoding="utf-8"?>
<comments xmlns="http://schemas.openxmlformats.org/spreadsheetml/2006/main">
  <authors>
    <author>bruhova</author>
  </authors>
  <commentList>
    <comment ref="G38" authorId="0">
      <text>
        <r>
          <rPr>
            <b/>
            <sz val="8"/>
            <color indexed="81"/>
            <rFont val="Tahoma"/>
            <family val="2"/>
            <charset val="204"/>
          </rPr>
          <t>bruhova:</t>
        </r>
        <r>
          <rPr>
            <sz val="8"/>
            <color indexed="81"/>
            <rFont val="Tahoma"/>
            <family val="2"/>
            <charset val="204"/>
          </rPr>
          <t xml:space="preserve">
пост118 от 4.07.11 +13,4</t>
        </r>
      </text>
    </comment>
    <comment ref="I38" authorId="0">
      <text>
        <r>
          <rPr>
            <b/>
            <sz val="8"/>
            <color indexed="81"/>
            <rFont val="Tahoma"/>
            <family val="2"/>
            <charset val="204"/>
          </rPr>
          <t>bruhova:</t>
        </r>
        <r>
          <rPr>
            <sz val="8"/>
            <color indexed="81"/>
            <rFont val="Tahoma"/>
            <family val="2"/>
            <charset val="204"/>
          </rPr>
          <t xml:space="preserve">
пост118 от 4.07.11 +13,4</t>
        </r>
      </text>
    </comment>
  </commentList>
</comments>
</file>

<file path=xl/sharedStrings.xml><?xml version="1.0" encoding="utf-8"?>
<sst xmlns="http://schemas.openxmlformats.org/spreadsheetml/2006/main" count="97" uniqueCount="76">
  <si>
    <t>УТВЕРЖДЕНА</t>
  </si>
  <si>
    <t>решением совета депутатов</t>
  </si>
  <si>
    <t>АДРЕСНАЯ ПРОГРАММА</t>
  </si>
  <si>
    <t xml:space="preserve">  капитального ремонта  объектов </t>
  </si>
  <si>
    <t xml:space="preserve">финансируемая из средств местного бюджета </t>
  </si>
  <si>
    <t>(тыс. руб.)</t>
  </si>
  <si>
    <t>№ п.п.</t>
  </si>
  <si>
    <t>Раздел, подраздел</t>
  </si>
  <si>
    <t>Код целевой статьи</t>
  </si>
  <si>
    <t>Код вида расходов</t>
  </si>
  <si>
    <t>КОСГУ</t>
  </si>
  <si>
    <t>местн.</t>
  </si>
  <si>
    <t>1</t>
  </si>
  <si>
    <t>ЖИЛИЩНО-КОММУНАЛЬНОЕ ХОЗЯЙСТВО</t>
  </si>
  <si>
    <t>1.1</t>
  </si>
  <si>
    <t>ЖИЛИЩНОЕ ХОЗЯЙСТВО</t>
  </si>
  <si>
    <t>1.1.1</t>
  </si>
  <si>
    <t>0501</t>
  </si>
  <si>
    <t>500</t>
  </si>
  <si>
    <t>225</t>
  </si>
  <si>
    <t>1.2</t>
  </si>
  <si>
    <t>1.2.1</t>
  </si>
  <si>
    <t>0503</t>
  </si>
  <si>
    <t>600 02 00</t>
  </si>
  <si>
    <t xml:space="preserve">ВСЕГО ПО АДРЕСНОЙ ПРОГРАММЕ  </t>
  </si>
  <si>
    <t>Ремонт асфальтобетонного покрытия дорог п.Приладожский</t>
  </si>
  <si>
    <t>Приладожское городское поселение</t>
  </si>
  <si>
    <t>муниципального образования</t>
  </si>
  <si>
    <t>Ленинградской области</t>
  </si>
  <si>
    <t xml:space="preserve">Кировского муниципального  района </t>
  </si>
  <si>
    <t>Наименование и местонахождение объектов</t>
  </si>
  <si>
    <t>1.3</t>
  </si>
  <si>
    <t>КОММУНАЛЬНОЕ ХОЗЯЙСТВО</t>
  </si>
  <si>
    <t>ИТОГО ПО КОММУНАЛЬНОМУ ХОЗЯЙСТВУ</t>
  </si>
  <si>
    <t>0502</t>
  </si>
  <si>
    <t>Работы по  ремонту водопровода д. Назия</t>
  </si>
  <si>
    <t>2</t>
  </si>
  <si>
    <t>2.1</t>
  </si>
  <si>
    <t>2.1.1</t>
  </si>
  <si>
    <t>98 9 1506</t>
  </si>
  <si>
    <t>98 9 1501</t>
  </si>
  <si>
    <t>244</t>
  </si>
  <si>
    <t>обл.</t>
  </si>
  <si>
    <t>0</t>
  </si>
  <si>
    <t>0,0</t>
  </si>
  <si>
    <t>310</t>
  </si>
  <si>
    <t>0409</t>
  </si>
  <si>
    <t>01 0 1409</t>
  </si>
  <si>
    <t>(Приложение 4)</t>
  </si>
  <si>
    <t>1.2.2</t>
  </si>
  <si>
    <t>БЛАГОУСТРОЙСТВО</t>
  </si>
  <si>
    <t>ИТОГО ПО БЛАГОУСТРОЙСТВУ</t>
  </si>
  <si>
    <t>1.4</t>
  </si>
  <si>
    <t xml:space="preserve">Замена внутреннего оборудования в муниципальных квартирах и замена стояков холодного и горячего водоснабжения в  муниципальном жилом фонде п.Приладожский </t>
  </si>
  <si>
    <t>План на 2017г.</t>
  </si>
  <si>
    <t>Факт за 2017г.</t>
  </si>
  <si>
    <t xml:space="preserve"> муниципального образования  Приладожское  городское поселение на 2017 год, </t>
  </si>
  <si>
    <t>Ремонт участков тепловых сетей п.Приладожский от ТК 7 до ТК8 и от ТК8 до ТК9</t>
  </si>
  <si>
    <t>1.1.2</t>
  </si>
  <si>
    <t>Установка пандусов в домах 4,5</t>
  </si>
  <si>
    <t>1.1.3</t>
  </si>
  <si>
    <t>Ремонт системы горячего водоснабжения многоквартирных домов</t>
  </si>
  <si>
    <t>-</t>
  </si>
  <si>
    <t>Ремонт участков тепловых сетей п.Приладожский от ТК 8 до здания д.23а</t>
  </si>
  <si>
    <t>1.3.1</t>
  </si>
  <si>
    <t>Ремонт помещений администрации</t>
  </si>
  <si>
    <t>Обустройство спортивной площадки у дома 3 п.Приладожский</t>
  </si>
  <si>
    <t>ГАЗОСНАБЖЕНИЕ</t>
  </si>
  <si>
    <t>1.4.1</t>
  </si>
  <si>
    <t>Разработка проекта газификации ул.Садовая п.Приладожский</t>
  </si>
  <si>
    <t>ИТОГО ПО ГАЗОСНАБЖЕНИЮ</t>
  </si>
  <si>
    <t>ИТОГО ПО ЖИЛИЩНОМУ ХОЗЯЙСТВУ</t>
  </si>
  <si>
    <t>ПРОЧИЕ ОБЪЕКТЫ</t>
  </si>
  <si>
    <t>ИТОГО ПО ПРОЧИМ ОБЪЕКТАМ</t>
  </si>
  <si>
    <t>КАПИТАЛЬНОЕ СТРОИТЕЛЬСТВО</t>
  </si>
  <si>
    <t>от   15  марта 2018 г. № 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</si>
</sst>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5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right" wrapText="1"/>
    </xf>
    <xf numFmtId="49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horizontal="left" wrapText="1"/>
    </xf>
    <xf numFmtId="164" fontId="6" fillId="2" borderId="4" xfId="0" applyNumberFormat="1" applyFont="1" applyFill="1" applyBorder="1" applyAlignment="1">
      <alignment horizontal="right" wrapText="1"/>
    </xf>
    <xf numFmtId="49" fontId="6" fillId="2" borderId="9" xfId="0" applyNumberFormat="1" applyFont="1" applyFill="1" applyBorder="1" applyAlignment="1">
      <alignment horizontal="left" wrapText="1"/>
    </xf>
    <xf numFmtId="49" fontId="6" fillId="2" borderId="10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49" fontId="5" fillId="2" borderId="13" xfId="0" applyNumberFormat="1" applyFont="1" applyFill="1" applyBorder="1" applyAlignment="1">
      <alignment horizontal="right" vertical="center" wrapText="1"/>
    </xf>
    <xf numFmtId="49" fontId="6" fillId="2" borderId="13" xfId="0" applyNumberFormat="1" applyFont="1" applyFill="1" applyBorder="1" applyAlignment="1">
      <alignment horizontal="right" wrapText="1"/>
    </xf>
    <xf numFmtId="49" fontId="6" fillId="2" borderId="2" xfId="0" applyNumberFormat="1" applyFont="1" applyFill="1" applyBorder="1" applyAlignment="1">
      <alignment horizontal="right" wrapText="1"/>
    </xf>
    <xf numFmtId="49" fontId="7" fillId="2" borderId="0" xfId="0" applyNumberFormat="1" applyFont="1" applyFill="1" applyAlignment="1">
      <alignment horizontal="left" vertical="top"/>
    </xf>
    <xf numFmtId="49" fontId="7" fillId="2" borderId="0" xfId="0" applyNumberFormat="1" applyFont="1" applyFill="1"/>
    <xf numFmtId="49" fontId="7" fillId="2" borderId="0" xfId="0" applyNumberFormat="1" applyFont="1" applyFill="1" applyAlignment="1">
      <alignment horizontal="center"/>
    </xf>
    <xf numFmtId="49" fontId="2" fillId="2" borderId="0" xfId="0" applyNumberFormat="1" applyFont="1" applyFill="1" applyBorder="1" applyAlignment="1">
      <alignment horizontal="left" vertical="top"/>
    </xf>
    <xf numFmtId="49" fontId="7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4" fontId="14" fillId="2" borderId="15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" fontId="7" fillId="2" borderId="2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right" vertical="center" wrapText="1"/>
    </xf>
    <xf numFmtId="2" fontId="2" fillId="2" borderId="16" xfId="0" applyNumberFormat="1" applyFont="1" applyFill="1" applyBorder="1" applyAlignment="1">
      <alignment horizontal="right" vertical="center" wrapText="1"/>
    </xf>
    <xf numFmtId="164" fontId="2" fillId="2" borderId="23" xfId="0" applyNumberFormat="1" applyFont="1" applyFill="1" applyBorder="1" applyAlignment="1">
      <alignment horizontal="right" vertical="center" wrapText="1"/>
    </xf>
    <xf numFmtId="49" fontId="10" fillId="2" borderId="26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left" wrapText="1"/>
    </xf>
    <xf numFmtId="49" fontId="13" fillId="2" borderId="12" xfId="0" applyNumberFormat="1" applyFont="1" applyFill="1" applyBorder="1" applyAlignment="1">
      <alignment horizontal="center" wrapText="1"/>
    </xf>
    <xf numFmtId="49" fontId="12" fillId="2" borderId="12" xfId="0" applyNumberFormat="1" applyFont="1" applyFill="1" applyBorder="1" applyAlignment="1">
      <alignment horizontal="center" wrapText="1"/>
    </xf>
    <xf numFmtId="49" fontId="7" fillId="2" borderId="12" xfId="0" applyNumberFormat="1" applyFont="1" applyFill="1" applyBorder="1" applyAlignment="1">
      <alignment horizontal="center" wrapText="1"/>
    </xf>
    <xf numFmtId="164" fontId="15" fillId="2" borderId="12" xfId="0" applyNumberFormat="1" applyFont="1" applyFill="1" applyBorder="1" applyAlignment="1">
      <alignment horizontal="right" wrapText="1"/>
    </xf>
    <xf numFmtId="49" fontId="7" fillId="2" borderId="14" xfId="0" applyNumberFormat="1" applyFont="1" applyFill="1" applyBorder="1" applyAlignment="1">
      <alignment horizontal="right" wrapText="1"/>
    </xf>
    <xf numFmtId="164" fontId="15" fillId="2" borderId="8" xfId="0" applyNumberFormat="1" applyFont="1" applyFill="1" applyBorder="1" applyAlignment="1">
      <alignment horizontal="right" wrapText="1"/>
    </xf>
    <xf numFmtId="49" fontId="9" fillId="2" borderId="31" xfId="0" applyNumberFormat="1" applyFont="1" applyFill="1" applyBorder="1" applyAlignment="1">
      <alignment horizontal="center"/>
    </xf>
    <xf numFmtId="164" fontId="1" fillId="2" borderId="32" xfId="0" applyNumberFormat="1" applyFont="1" applyFill="1" applyBorder="1" applyAlignment="1">
      <alignment horizontal="right" wrapText="1"/>
    </xf>
    <xf numFmtId="49" fontId="1" fillId="2" borderId="25" xfId="0" applyNumberFormat="1" applyFont="1" applyFill="1" applyBorder="1" applyAlignment="1">
      <alignment horizontal="right" wrapText="1"/>
    </xf>
    <xf numFmtId="164" fontId="1" fillId="2" borderId="33" xfId="0" applyNumberFormat="1" applyFont="1" applyFill="1" applyBorder="1" applyAlignment="1">
      <alignment horizontal="right" wrapText="1"/>
    </xf>
    <xf numFmtId="49" fontId="2" fillId="2" borderId="34" xfId="0" applyNumberFormat="1" applyFont="1" applyFill="1" applyBorder="1" applyAlignment="1">
      <alignment horizontal="left" vertical="top"/>
    </xf>
    <xf numFmtId="164" fontId="2" fillId="2" borderId="35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center"/>
    </xf>
    <xf numFmtId="0" fontId="7" fillId="2" borderId="0" xfId="0" applyFont="1" applyFill="1"/>
    <xf numFmtId="2" fontId="2" fillId="2" borderId="3" xfId="0" applyNumberFormat="1" applyFont="1" applyFill="1" applyBorder="1" applyAlignment="1">
      <alignment horizontal="right" vertical="center" wrapText="1"/>
    </xf>
    <xf numFmtId="49" fontId="5" fillId="2" borderId="37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left" wrapText="1"/>
    </xf>
    <xf numFmtId="49" fontId="5" fillId="0" borderId="10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right"/>
    </xf>
    <xf numFmtId="49" fontId="2" fillId="2" borderId="1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13" xfId="0" applyNumberFormat="1" applyFont="1" applyFill="1" applyBorder="1" applyAlignment="1">
      <alignment horizontal="right" vertical="center" wrapText="1"/>
    </xf>
    <xf numFmtId="0" fontId="2" fillId="2" borderId="35" xfId="0" applyNumberFormat="1" applyFont="1" applyFill="1" applyBorder="1" applyAlignment="1">
      <alignment horizontal="right" wrapText="1"/>
    </xf>
    <xf numFmtId="165" fontId="2" fillId="2" borderId="35" xfId="0" applyNumberFormat="1" applyFont="1" applyFill="1" applyBorder="1" applyAlignment="1">
      <alignment horizontal="right" wrapText="1"/>
    </xf>
    <xf numFmtId="49" fontId="2" fillId="2" borderId="37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right"/>
    </xf>
    <xf numFmtId="4" fontId="14" fillId="2" borderId="20" xfId="0" applyNumberFormat="1" applyFont="1" applyFill="1" applyBorder="1" applyAlignment="1">
      <alignment horizontal="center" vertical="center" wrapText="1"/>
    </xf>
    <xf numFmtId="4" fontId="14" fillId="2" borderId="3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49" fontId="14" fillId="2" borderId="26" xfId="0" applyNumberFormat="1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4" fontId="14" fillId="2" borderId="40" xfId="0" applyNumberFormat="1" applyFont="1" applyFill="1" applyBorder="1" applyAlignment="1">
      <alignment horizontal="center" vertical="center" wrapText="1"/>
    </xf>
    <xf numFmtId="4" fontId="14" fillId="2" borderId="27" xfId="0" applyNumberFormat="1" applyFont="1" applyFill="1" applyBorder="1" applyAlignment="1">
      <alignment horizontal="center" vertical="center" wrapText="1"/>
    </xf>
    <xf numFmtId="49" fontId="14" fillId="2" borderId="27" xfId="0" applyNumberFormat="1" applyFont="1" applyFill="1" applyBorder="1" applyAlignment="1">
      <alignment horizontal="center" vertical="center" wrapText="1"/>
    </xf>
    <xf numFmtId="49" fontId="14" fillId="2" borderId="22" xfId="0" applyNumberFormat="1" applyFont="1" applyFill="1" applyBorder="1" applyAlignment="1">
      <alignment horizontal="center" vertical="center" wrapText="1"/>
    </xf>
    <xf numFmtId="49" fontId="14" fillId="2" borderId="29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49" fontId="2" fillId="2" borderId="43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left" wrapText="1"/>
    </xf>
    <xf numFmtId="0" fontId="2" fillId="2" borderId="42" xfId="0" applyFont="1" applyFill="1" applyBorder="1" applyAlignment="1">
      <alignment horizontal="left" wrapText="1"/>
    </xf>
    <xf numFmtId="0" fontId="2" fillId="2" borderId="36" xfId="0" applyFont="1" applyFill="1" applyBorder="1" applyAlignment="1">
      <alignment horizontal="left" wrapText="1"/>
    </xf>
    <xf numFmtId="49" fontId="1" fillId="2" borderId="24" xfId="0" applyNumberFormat="1" applyFont="1" applyFill="1" applyBorder="1" applyAlignment="1">
      <alignment horizontal="left" wrapText="1"/>
    </xf>
    <xf numFmtId="49" fontId="1" fillId="2" borderId="31" xfId="0" applyNumberFormat="1" applyFont="1" applyFill="1" applyBorder="1" applyAlignment="1">
      <alignment horizontal="left" wrapText="1"/>
    </xf>
    <xf numFmtId="49" fontId="1" fillId="0" borderId="40" xfId="0" applyNumberFormat="1" applyFont="1" applyFill="1" applyBorder="1" applyAlignment="1">
      <alignment horizontal="center" wrapText="1"/>
    </xf>
    <xf numFmtId="49" fontId="1" fillId="0" borderId="28" xfId="0" applyNumberFormat="1" applyFont="1" applyFill="1" applyBorder="1" applyAlignment="1">
      <alignment horizontal="center" wrapText="1"/>
    </xf>
    <xf numFmtId="49" fontId="1" fillId="0" borderId="30" xfId="0" applyNumberFormat="1" applyFont="1" applyFill="1" applyBorder="1" applyAlignment="1">
      <alignment horizontal="center" wrapText="1"/>
    </xf>
    <xf numFmtId="49" fontId="1" fillId="2" borderId="43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workbookViewId="0">
      <selection activeCell="B4" sqref="B4"/>
    </sheetView>
  </sheetViews>
  <sheetFormatPr defaultRowHeight="15.75"/>
  <cols>
    <col min="1" max="1" width="9.85546875" style="27" customWidth="1"/>
    <col min="2" max="2" width="53.7109375" style="28" customWidth="1"/>
    <col min="3" max="3" width="9.7109375" style="29" hidden="1" customWidth="1"/>
    <col min="4" max="4" width="11.28515625" style="29" hidden="1" customWidth="1"/>
    <col min="5" max="6" width="9.28515625" style="29" hidden="1" customWidth="1"/>
    <col min="7" max="7" width="9.28515625" style="29" customWidth="1"/>
    <col min="8" max="8" width="11.28515625" style="29" customWidth="1"/>
    <col min="9" max="9" width="12.140625" style="62" customWidth="1"/>
    <col min="10" max="10" width="11.28515625" style="2" customWidth="1"/>
    <col min="11" max="16384" width="9.140625" style="2"/>
  </cols>
  <sheetData>
    <row r="1" spans="1:10">
      <c r="B1" s="67"/>
      <c r="C1" s="82" t="s">
        <v>0</v>
      </c>
      <c r="D1" s="82"/>
      <c r="E1" s="82"/>
      <c r="F1" s="82"/>
      <c r="G1" s="82"/>
      <c r="H1" s="82"/>
      <c r="I1" s="82"/>
      <c r="J1" s="82"/>
    </row>
    <row r="2" spans="1:10">
      <c r="B2" s="67"/>
      <c r="C2" s="80" t="s">
        <v>1</v>
      </c>
      <c r="D2" s="80"/>
      <c r="E2" s="80"/>
      <c r="F2" s="80"/>
      <c r="G2" s="80"/>
      <c r="H2" s="80"/>
      <c r="I2" s="80"/>
      <c r="J2" s="80"/>
    </row>
    <row r="3" spans="1:10">
      <c r="B3" s="67"/>
      <c r="C3" s="80" t="s">
        <v>27</v>
      </c>
      <c r="D3" s="80"/>
      <c r="E3" s="80"/>
      <c r="F3" s="80"/>
      <c r="G3" s="80"/>
      <c r="H3" s="80"/>
      <c r="I3" s="80"/>
      <c r="J3" s="80"/>
    </row>
    <row r="4" spans="1:10">
      <c r="B4" s="67"/>
      <c r="C4" s="80" t="s">
        <v>26</v>
      </c>
      <c r="D4" s="80"/>
      <c r="E4" s="80"/>
      <c r="F4" s="80"/>
      <c r="G4" s="80"/>
      <c r="H4" s="80"/>
      <c r="I4" s="80"/>
      <c r="J4" s="80"/>
    </row>
    <row r="5" spans="1:10">
      <c r="B5" s="80" t="s">
        <v>29</v>
      </c>
      <c r="C5" s="80"/>
      <c r="D5" s="80"/>
      <c r="E5" s="80"/>
      <c r="F5" s="80"/>
      <c r="G5" s="80"/>
      <c r="H5" s="80"/>
      <c r="I5" s="80"/>
      <c r="J5" s="80"/>
    </row>
    <row r="6" spans="1:10">
      <c r="B6" s="67"/>
      <c r="C6" s="80" t="s">
        <v>28</v>
      </c>
      <c r="D6" s="80"/>
      <c r="E6" s="80"/>
      <c r="F6" s="80"/>
      <c r="G6" s="80"/>
      <c r="H6" s="80"/>
      <c r="I6" s="80"/>
      <c r="J6" s="80"/>
    </row>
    <row r="7" spans="1:10">
      <c r="B7" s="67"/>
      <c r="C7" s="67"/>
      <c r="D7" s="80" t="s">
        <v>75</v>
      </c>
      <c r="E7" s="80"/>
      <c r="F7" s="80"/>
      <c r="G7" s="80"/>
      <c r="H7" s="80"/>
      <c r="I7" s="80"/>
      <c r="J7" s="80"/>
    </row>
    <row r="8" spans="1:10">
      <c r="B8" s="67"/>
      <c r="C8" s="82" t="s">
        <v>48</v>
      </c>
      <c r="D8" s="82"/>
      <c r="E8" s="82"/>
      <c r="F8" s="82"/>
      <c r="G8" s="82"/>
      <c r="H8" s="82"/>
      <c r="I8" s="82"/>
      <c r="J8" s="82"/>
    </row>
    <row r="9" spans="1:10">
      <c r="C9" s="80"/>
      <c r="D9" s="80"/>
      <c r="E9" s="80"/>
      <c r="F9" s="80"/>
      <c r="G9" s="80"/>
      <c r="H9" s="80"/>
      <c r="I9" s="80"/>
    </row>
    <row r="10" spans="1:10">
      <c r="A10" s="81" t="s">
        <v>2</v>
      </c>
      <c r="B10" s="81"/>
      <c r="C10" s="81"/>
      <c r="D10" s="81"/>
      <c r="E10" s="81"/>
      <c r="F10" s="81"/>
      <c r="G10" s="81"/>
      <c r="H10" s="81"/>
      <c r="I10" s="81"/>
    </row>
    <row r="11" spans="1:10">
      <c r="A11" s="85" t="s">
        <v>3</v>
      </c>
      <c r="B11" s="85"/>
      <c r="C11" s="85"/>
      <c r="D11" s="85"/>
      <c r="E11" s="85"/>
      <c r="F11" s="85"/>
      <c r="G11" s="85"/>
      <c r="H11" s="85"/>
      <c r="I11" s="85"/>
    </row>
    <row r="12" spans="1:10">
      <c r="A12" s="85" t="s">
        <v>56</v>
      </c>
      <c r="B12" s="85"/>
      <c r="C12" s="85"/>
      <c r="D12" s="85"/>
      <c r="E12" s="85"/>
      <c r="F12" s="85"/>
      <c r="G12" s="85"/>
      <c r="H12" s="85"/>
      <c r="I12" s="85"/>
    </row>
    <row r="13" spans="1:10">
      <c r="A13" s="85" t="s">
        <v>4</v>
      </c>
      <c r="B13" s="85"/>
      <c r="C13" s="85"/>
      <c r="D13" s="85"/>
      <c r="E13" s="85"/>
      <c r="F13" s="85"/>
      <c r="G13" s="85"/>
      <c r="H13" s="85"/>
      <c r="I13" s="85"/>
    </row>
    <row r="14" spans="1:10" ht="16.5" thickBot="1">
      <c r="A14" s="30"/>
      <c r="B14" s="31"/>
      <c r="I14" s="32" t="s">
        <v>5</v>
      </c>
    </row>
    <row r="15" spans="1:10" ht="27.2" customHeight="1">
      <c r="A15" s="86" t="s">
        <v>6</v>
      </c>
      <c r="B15" s="90" t="s">
        <v>30</v>
      </c>
      <c r="C15" s="92" t="s">
        <v>7</v>
      </c>
      <c r="D15" s="92" t="s">
        <v>8</v>
      </c>
      <c r="E15" s="92" t="s">
        <v>9</v>
      </c>
      <c r="F15" s="92" t="s">
        <v>10</v>
      </c>
      <c r="G15" s="88" t="s">
        <v>54</v>
      </c>
      <c r="H15" s="89"/>
      <c r="I15" s="83" t="s">
        <v>54</v>
      </c>
      <c r="J15" s="83" t="s">
        <v>55</v>
      </c>
    </row>
    <row r="16" spans="1:10" ht="41.25" customHeight="1" thickBot="1">
      <c r="A16" s="87"/>
      <c r="B16" s="91"/>
      <c r="C16" s="93"/>
      <c r="D16" s="93"/>
      <c r="E16" s="93"/>
      <c r="F16" s="93"/>
      <c r="G16" s="33" t="s">
        <v>11</v>
      </c>
      <c r="H16" s="34" t="s">
        <v>42</v>
      </c>
      <c r="I16" s="84"/>
      <c r="J16" s="84"/>
    </row>
    <row r="17" spans="1:10" ht="21.4" customHeight="1">
      <c r="A17" s="35" t="s">
        <v>12</v>
      </c>
      <c r="B17" s="94" t="s">
        <v>13</v>
      </c>
      <c r="C17" s="94"/>
      <c r="D17" s="94"/>
      <c r="E17" s="94"/>
      <c r="F17" s="95"/>
      <c r="G17" s="36"/>
      <c r="H17" s="37"/>
      <c r="I17" s="38"/>
      <c r="J17" s="38"/>
    </row>
    <row r="18" spans="1:10" ht="21.4" customHeight="1">
      <c r="A18" s="7" t="s">
        <v>14</v>
      </c>
      <c r="B18" s="96" t="s">
        <v>15</v>
      </c>
      <c r="C18" s="97"/>
      <c r="D18" s="97"/>
      <c r="E18" s="97"/>
      <c r="F18" s="97"/>
      <c r="G18" s="97"/>
      <c r="H18" s="97"/>
      <c r="I18" s="97"/>
      <c r="J18" s="98"/>
    </row>
    <row r="19" spans="1:10" ht="63" customHeight="1">
      <c r="A19" s="4" t="s">
        <v>16</v>
      </c>
      <c r="B19" s="69" t="s">
        <v>53</v>
      </c>
      <c r="C19" s="5" t="s">
        <v>17</v>
      </c>
      <c r="D19" s="5" t="s">
        <v>40</v>
      </c>
      <c r="E19" s="5" t="s">
        <v>41</v>
      </c>
      <c r="F19" s="5" t="s">
        <v>19</v>
      </c>
      <c r="G19" s="20">
        <v>97.4</v>
      </c>
      <c r="H19" s="24" t="s">
        <v>62</v>
      </c>
      <c r="I19" s="6">
        <f>G19</f>
        <v>97.4</v>
      </c>
      <c r="J19" s="6">
        <v>97.4</v>
      </c>
    </row>
    <row r="20" spans="1:10" ht="63" customHeight="1">
      <c r="A20" s="72" t="s">
        <v>58</v>
      </c>
      <c r="B20" s="69" t="s">
        <v>59</v>
      </c>
      <c r="C20" s="73" t="s">
        <v>17</v>
      </c>
      <c r="D20" s="73"/>
      <c r="E20" s="73"/>
      <c r="F20" s="73"/>
      <c r="G20" s="74">
        <v>30</v>
      </c>
      <c r="H20" s="76" t="s">
        <v>62</v>
      </c>
      <c r="I20" s="75">
        <v>30</v>
      </c>
      <c r="J20" s="6">
        <v>30</v>
      </c>
    </row>
    <row r="21" spans="1:10" ht="63" customHeight="1">
      <c r="A21" s="72" t="s">
        <v>60</v>
      </c>
      <c r="B21" s="69" t="s">
        <v>61</v>
      </c>
      <c r="C21" s="73" t="s">
        <v>17</v>
      </c>
      <c r="D21" s="73"/>
      <c r="E21" s="73"/>
      <c r="F21" s="73"/>
      <c r="G21" s="74">
        <v>514.79999999999995</v>
      </c>
      <c r="H21" s="76" t="s">
        <v>62</v>
      </c>
      <c r="I21" s="75">
        <v>514.79999999999995</v>
      </c>
      <c r="J21" s="75">
        <v>514.79999999999995</v>
      </c>
    </row>
    <row r="22" spans="1:10" ht="19.5" customHeight="1">
      <c r="A22" s="14"/>
      <c r="B22" s="8" t="s">
        <v>71</v>
      </c>
      <c r="C22" s="68"/>
      <c r="D22" s="68"/>
      <c r="E22" s="68"/>
      <c r="F22" s="68"/>
      <c r="G22" s="21">
        <f>SUM(G19:G21)</f>
        <v>642.19999999999993</v>
      </c>
      <c r="H22" s="21">
        <f t="shared" ref="H22:J22" si="0">SUM(H19:H21)</f>
        <v>0</v>
      </c>
      <c r="I22" s="21">
        <f t="shared" si="0"/>
        <v>642.19999999999993</v>
      </c>
      <c r="J22" s="21">
        <f t="shared" si="0"/>
        <v>642.19999999999993</v>
      </c>
    </row>
    <row r="23" spans="1:10" ht="24.75" customHeight="1">
      <c r="A23" s="9" t="s">
        <v>20</v>
      </c>
      <c r="B23" s="96" t="s">
        <v>32</v>
      </c>
      <c r="C23" s="97"/>
      <c r="D23" s="97"/>
      <c r="E23" s="97"/>
      <c r="F23" s="97"/>
      <c r="G23" s="97"/>
      <c r="H23" s="97"/>
      <c r="I23" s="97"/>
      <c r="J23" s="98"/>
    </row>
    <row r="24" spans="1:10" ht="49.9" customHeight="1">
      <c r="A24" s="4" t="s">
        <v>21</v>
      </c>
      <c r="B24" s="70" t="s">
        <v>57</v>
      </c>
      <c r="C24" s="5" t="s">
        <v>17</v>
      </c>
      <c r="D24" s="5" t="s">
        <v>40</v>
      </c>
      <c r="E24" s="5" t="s">
        <v>41</v>
      </c>
      <c r="F24" s="5" t="s">
        <v>45</v>
      </c>
      <c r="G24" s="20">
        <v>817.9</v>
      </c>
      <c r="H24" s="71">
        <v>1700</v>
      </c>
      <c r="I24" s="6">
        <v>2517.9</v>
      </c>
      <c r="J24" s="6">
        <v>2505.3000000000002</v>
      </c>
    </row>
    <row r="25" spans="1:10" ht="49.9" customHeight="1">
      <c r="A25" s="4" t="s">
        <v>49</v>
      </c>
      <c r="B25" s="70" t="s">
        <v>63</v>
      </c>
      <c r="C25" s="5"/>
      <c r="D25" s="5"/>
      <c r="E25" s="5"/>
      <c r="F25" s="5"/>
      <c r="G25" s="20">
        <v>590.6</v>
      </c>
      <c r="H25" s="71" t="s">
        <v>62</v>
      </c>
      <c r="I25" s="6">
        <v>590.6</v>
      </c>
      <c r="J25" s="6">
        <v>590.6</v>
      </c>
    </row>
    <row r="26" spans="1:10" ht="18.75" customHeight="1">
      <c r="A26" s="14"/>
      <c r="B26" s="8" t="s">
        <v>33</v>
      </c>
      <c r="C26" s="39"/>
      <c r="D26" s="39"/>
      <c r="E26" s="39"/>
      <c r="F26" s="39"/>
      <c r="G26" s="21">
        <f>G24+G25</f>
        <v>1408.5</v>
      </c>
      <c r="H26" s="21">
        <v>1700</v>
      </c>
      <c r="I26" s="21">
        <f t="shared" ref="I26:J26" si="1">I24+I25</f>
        <v>3108.5</v>
      </c>
      <c r="J26" s="21">
        <f t="shared" si="1"/>
        <v>3095.9</v>
      </c>
    </row>
    <row r="27" spans="1:10" ht="21.75" customHeight="1">
      <c r="A27" s="9" t="s">
        <v>31</v>
      </c>
      <c r="B27" s="96" t="s">
        <v>50</v>
      </c>
      <c r="C27" s="97"/>
      <c r="D27" s="97"/>
      <c r="E27" s="97"/>
      <c r="F27" s="97"/>
      <c r="G27" s="97"/>
      <c r="H27" s="97"/>
      <c r="I27" s="97"/>
      <c r="J27" s="98"/>
    </row>
    <row r="28" spans="1:10" ht="22.9" hidden="1" customHeight="1">
      <c r="A28" s="10" t="s">
        <v>21</v>
      </c>
      <c r="B28" s="11" t="s">
        <v>35</v>
      </c>
      <c r="C28" s="12" t="s">
        <v>34</v>
      </c>
      <c r="D28" s="12" t="s">
        <v>39</v>
      </c>
      <c r="E28" s="12" t="s">
        <v>41</v>
      </c>
      <c r="F28" s="12" t="s">
        <v>19</v>
      </c>
      <c r="G28" s="13">
        <f>500+200-161.8-488.1-50.1</f>
        <v>0</v>
      </c>
      <c r="H28" s="25" t="s">
        <v>44</v>
      </c>
      <c r="I28" s="23">
        <f>G28</f>
        <v>0</v>
      </c>
      <c r="J28" s="23" t="str">
        <f>H28</f>
        <v>0,0</v>
      </c>
    </row>
    <row r="29" spans="1:10" ht="54" customHeight="1">
      <c r="A29" s="4" t="s">
        <v>64</v>
      </c>
      <c r="B29" s="66" t="s">
        <v>66</v>
      </c>
      <c r="C29" s="12"/>
      <c r="D29" s="12"/>
      <c r="E29" s="12"/>
      <c r="F29" s="12"/>
      <c r="G29" s="20">
        <v>1202.2</v>
      </c>
      <c r="H29" s="71" t="s">
        <v>62</v>
      </c>
      <c r="I29" s="6">
        <v>1202.2</v>
      </c>
      <c r="J29" s="6">
        <v>1193.9000000000001</v>
      </c>
    </row>
    <row r="30" spans="1:10" ht="57.75" hidden="1" customHeight="1">
      <c r="A30" s="64"/>
      <c r="B30" s="66"/>
      <c r="C30" s="12"/>
      <c r="D30" s="12"/>
      <c r="E30" s="12"/>
      <c r="F30" s="12"/>
      <c r="G30" s="13"/>
      <c r="H30" s="26"/>
      <c r="I30" s="23"/>
      <c r="J30" s="23"/>
    </row>
    <row r="31" spans="1:10" ht="69" hidden="1" customHeight="1">
      <c r="A31" s="64"/>
      <c r="B31" s="66"/>
      <c r="C31" s="12"/>
      <c r="D31" s="12"/>
      <c r="E31" s="12"/>
      <c r="F31" s="12"/>
      <c r="G31" s="13"/>
      <c r="H31" s="26"/>
      <c r="I31" s="23"/>
      <c r="J31" s="23"/>
    </row>
    <row r="32" spans="1:10" ht="65.25" hidden="1" customHeight="1">
      <c r="A32" s="64"/>
      <c r="B32" s="66"/>
      <c r="C32" s="12"/>
      <c r="D32" s="12"/>
      <c r="E32" s="12"/>
      <c r="F32" s="12"/>
      <c r="G32" s="13"/>
      <c r="H32" s="26"/>
      <c r="I32" s="23"/>
      <c r="J32" s="23"/>
    </row>
    <row r="33" spans="1:10" ht="17.25" customHeight="1" thickBot="1">
      <c r="A33" s="14"/>
      <c r="B33" s="8" t="s">
        <v>51</v>
      </c>
      <c r="C33" s="39"/>
      <c r="D33" s="39"/>
      <c r="E33" s="39"/>
      <c r="F33" s="39"/>
      <c r="G33" s="21">
        <f>G29+G30+G31+G32</f>
        <v>1202.2</v>
      </c>
      <c r="H33" s="63">
        <v>0</v>
      </c>
      <c r="I33" s="63">
        <f>I29</f>
        <v>1202.2</v>
      </c>
      <c r="J33" s="15">
        <f>J29+J30+J31+J32</f>
        <v>1193.9000000000001</v>
      </c>
    </row>
    <row r="34" spans="1:10" s="3" customFormat="1" ht="33" customHeight="1">
      <c r="A34" s="46" t="s">
        <v>52</v>
      </c>
      <c r="B34" s="104" t="s">
        <v>72</v>
      </c>
      <c r="C34" s="105"/>
      <c r="D34" s="105"/>
      <c r="E34" s="105"/>
      <c r="F34" s="105"/>
      <c r="G34" s="105"/>
      <c r="H34" s="105"/>
      <c r="I34" s="105"/>
      <c r="J34" s="106"/>
    </row>
    <row r="35" spans="1:10" s="3" customFormat="1" ht="33" customHeight="1" thickBot="1">
      <c r="A35" s="47" t="s">
        <v>68</v>
      </c>
      <c r="B35" s="48" t="s">
        <v>65</v>
      </c>
      <c r="C35" s="49"/>
      <c r="D35" s="50"/>
      <c r="E35" s="49"/>
      <c r="F35" s="51"/>
      <c r="G35" s="52">
        <v>304.89999999999998</v>
      </c>
      <c r="H35" s="53" t="s">
        <v>62</v>
      </c>
      <c r="I35" s="54">
        <v>304.89999999999998</v>
      </c>
      <c r="J35" s="54">
        <v>304.89999999999998</v>
      </c>
    </row>
    <row r="36" spans="1:10" s="3" customFormat="1" ht="33" customHeight="1" thickBot="1">
      <c r="A36" s="55"/>
      <c r="B36" s="102" t="s">
        <v>73</v>
      </c>
      <c r="C36" s="102"/>
      <c r="D36" s="102"/>
      <c r="E36" s="102"/>
      <c r="F36" s="103"/>
      <c r="G36" s="56">
        <f>G35</f>
        <v>304.89999999999998</v>
      </c>
      <c r="H36" s="57" t="s">
        <v>43</v>
      </c>
      <c r="I36" s="58">
        <f>I35</f>
        <v>304.89999999999998</v>
      </c>
      <c r="J36" s="58">
        <f>J35</f>
        <v>304.89999999999998</v>
      </c>
    </row>
    <row r="37" spans="1:10" s="3" customFormat="1" ht="20.25" customHeight="1">
      <c r="A37" s="9" t="s">
        <v>36</v>
      </c>
      <c r="B37" s="96" t="s">
        <v>74</v>
      </c>
      <c r="C37" s="97"/>
      <c r="D37" s="97"/>
      <c r="E37" s="97"/>
      <c r="F37" s="97"/>
      <c r="G37" s="97"/>
      <c r="H37" s="97"/>
      <c r="I37" s="97"/>
      <c r="J37" s="98"/>
    </row>
    <row r="38" spans="1:10" s="3" customFormat="1" ht="31.15" hidden="1" customHeight="1">
      <c r="A38" s="10" t="s">
        <v>21</v>
      </c>
      <c r="B38" s="16" t="s">
        <v>25</v>
      </c>
      <c r="C38" s="12" t="s">
        <v>22</v>
      </c>
      <c r="D38" s="12" t="s">
        <v>23</v>
      </c>
      <c r="E38" s="12" t="s">
        <v>18</v>
      </c>
      <c r="F38" s="12" t="s">
        <v>19</v>
      </c>
      <c r="G38" s="22">
        <f>3000-3000</f>
        <v>0</v>
      </c>
      <c r="H38" s="25"/>
      <c r="I38" s="17">
        <f>3000-3000</f>
        <v>0</v>
      </c>
      <c r="J38" s="17">
        <f>3000-3000</f>
        <v>0</v>
      </c>
    </row>
    <row r="39" spans="1:10" s="3" customFormat="1" ht="26.25" hidden="1" customHeight="1">
      <c r="A39" s="64"/>
      <c r="B39" s="65"/>
      <c r="C39" s="12" t="s">
        <v>46</v>
      </c>
      <c r="D39" s="12" t="s">
        <v>47</v>
      </c>
      <c r="E39" s="12" t="s">
        <v>41</v>
      </c>
      <c r="F39" s="12" t="s">
        <v>19</v>
      </c>
      <c r="G39" s="22"/>
      <c r="H39" s="25"/>
      <c r="I39" s="17"/>
      <c r="J39" s="17"/>
    </row>
    <row r="40" spans="1:10" s="3" customFormat="1" ht="26.25" customHeight="1">
      <c r="A40" s="79" t="s">
        <v>37</v>
      </c>
      <c r="B40" s="107" t="s">
        <v>32</v>
      </c>
      <c r="C40" s="108"/>
      <c r="D40" s="108"/>
      <c r="E40" s="108"/>
      <c r="F40" s="108"/>
      <c r="G40" s="108"/>
      <c r="H40" s="108"/>
      <c r="I40" s="108"/>
      <c r="J40" s="109"/>
    </row>
    <row r="41" spans="1:10" s="3" customFormat="1" ht="26.25" customHeight="1">
      <c r="A41" s="79" t="s">
        <v>38</v>
      </c>
      <c r="B41" s="107" t="s">
        <v>67</v>
      </c>
      <c r="C41" s="108"/>
      <c r="D41" s="108"/>
      <c r="E41" s="108"/>
      <c r="F41" s="108"/>
      <c r="G41" s="108"/>
      <c r="H41" s="108"/>
      <c r="I41" s="108"/>
      <c r="J41" s="109"/>
    </row>
    <row r="42" spans="1:10" s="3" customFormat="1" ht="30.75" customHeight="1">
      <c r="A42" s="10" t="s">
        <v>68</v>
      </c>
      <c r="B42" s="18" t="s">
        <v>69</v>
      </c>
      <c r="C42" s="19"/>
      <c r="D42" s="19"/>
      <c r="E42" s="19"/>
      <c r="F42" s="19"/>
      <c r="G42" s="20">
        <v>40.700000000000003</v>
      </c>
      <c r="H42" s="71" t="s">
        <v>62</v>
      </c>
      <c r="I42" s="6">
        <v>0</v>
      </c>
      <c r="J42" s="6">
        <v>0</v>
      </c>
    </row>
    <row r="43" spans="1:10" s="3" customFormat="1" ht="33" customHeight="1" thickBot="1">
      <c r="A43" s="40"/>
      <c r="B43" s="41" t="s">
        <v>70</v>
      </c>
      <c r="C43" s="42"/>
      <c r="D43" s="42"/>
      <c r="E43" s="42"/>
      <c r="F43" s="42"/>
      <c r="G43" s="43">
        <f>G39+G42</f>
        <v>40.700000000000003</v>
      </c>
      <c r="H43" s="44">
        <v>0</v>
      </c>
      <c r="I43" s="45">
        <f>I39+I42</f>
        <v>0</v>
      </c>
      <c r="J43" s="45">
        <f>J39+J42</f>
        <v>0</v>
      </c>
    </row>
    <row r="44" spans="1:10" s="1" customFormat="1" ht="33" customHeight="1" thickTop="1" thickBot="1">
      <c r="A44" s="59"/>
      <c r="B44" s="99" t="s">
        <v>24</v>
      </c>
      <c r="C44" s="100"/>
      <c r="D44" s="100"/>
      <c r="E44" s="100"/>
      <c r="F44" s="101"/>
      <c r="G44" s="60">
        <f>G22+G26+G33+G43+G36</f>
        <v>3598.4999999999995</v>
      </c>
      <c r="H44" s="77">
        <f>H22+H26+H33+H43+H36</f>
        <v>1700</v>
      </c>
      <c r="I44" s="78">
        <f>I22+I26+I33+I43+I36</f>
        <v>5257.7999999999993</v>
      </c>
      <c r="J44" s="77">
        <f>J22+J26+J33+J43+J36</f>
        <v>5236.8999999999996</v>
      </c>
    </row>
    <row r="45" spans="1:10" ht="16.5" thickTop="1">
      <c r="A45" s="30"/>
      <c r="B45" s="30"/>
      <c r="C45" s="61"/>
      <c r="D45" s="61"/>
      <c r="E45" s="61"/>
      <c r="F45" s="61"/>
      <c r="G45" s="61"/>
      <c r="H45" s="61"/>
    </row>
  </sheetData>
  <mergeCells count="32">
    <mergeCell ref="B17:F17"/>
    <mergeCell ref="B18:J18"/>
    <mergeCell ref="B23:J23"/>
    <mergeCell ref="B27:J27"/>
    <mergeCell ref="B44:F44"/>
    <mergeCell ref="B36:F36"/>
    <mergeCell ref="B37:J37"/>
    <mergeCell ref="B34:J34"/>
    <mergeCell ref="B40:J40"/>
    <mergeCell ref="B41:J41"/>
    <mergeCell ref="J15:J16"/>
    <mergeCell ref="A11:I11"/>
    <mergeCell ref="A12:I12"/>
    <mergeCell ref="A13:I13"/>
    <mergeCell ref="A15:A16"/>
    <mergeCell ref="G15:H15"/>
    <mergeCell ref="B15:B16"/>
    <mergeCell ref="C15:C16"/>
    <mergeCell ref="D15:D16"/>
    <mergeCell ref="I15:I16"/>
    <mergeCell ref="E15:E16"/>
    <mergeCell ref="F15:F16"/>
    <mergeCell ref="C9:I9"/>
    <mergeCell ref="A10:I10"/>
    <mergeCell ref="D7:J7"/>
    <mergeCell ref="C8:J8"/>
    <mergeCell ref="C1:J1"/>
    <mergeCell ref="C2:J2"/>
    <mergeCell ref="C3:J3"/>
    <mergeCell ref="C4:J4"/>
    <mergeCell ref="B5:J5"/>
    <mergeCell ref="C6:J6"/>
  </mergeCells>
  <phoneticPr fontId="0" type="noConversion"/>
  <printOptions horizontalCentered="1"/>
  <pageMargins left="0.98425196850393704" right="0.59055118110236227" top="0.59055118110236227" bottom="0.59055118110236227" header="0.51181102362204722" footer="0.51181102362204722"/>
  <pageSetup paperSize="9" scale="6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XII</vt:lpstr>
      <vt:lpstr>XII!Заголовки_для_печати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2018-03-13T08:22:59Z</cp:lastPrinted>
  <dcterms:created xsi:type="dcterms:W3CDTF">2011-02-10T12:07:21Z</dcterms:created>
  <dcterms:modified xsi:type="dcterms:W3CDTF">2018-03-20T06:48:50Z</dcterms:modified>
</cp:coreProperties>
</file>