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65" windowWidth="11310" windowHeight="6660"/>
  </bookViews>
  <sheets>
    <sheet name="Приложение 1" sheetId="72" r:id="rId1"/>
    <sheet name="Лист1" sheetId="73" r:id="rId2"/>
  </sheets>
  <calcPr calcId="125725"/>
</workbook>
</file>

<file path=xl/calcChain.xml><?xml version="1.0" encoding="utf-8"?>
<calcChain xmlns="http://schemas.openxmlformats.org/spreadsheetml/2006/main">
  <c r="C34" i="72"/>
  <c r="C33"/>
  <c r="C32"/>
  <c r="C30"/>
  <c r="C28"/>
  <c r="C27"/>
  <c r="C26"/>
  <c r="C24"/>
  <c r="C23" s="1"/>
  <c r="C22"/>
  <c r="C20" s="1"/>
  <c r="C18"/>
  <c r="C16"/>
  <c r="C15"/>
  <c r="C14" s="1"/>
  <c r="C25" l="1"/>
  <c r="C13" s="1"/>
  <c r="C35" s="1"/>
</calcChain>
</file>

<file path=xl/sharedStrings.xml><?xml version="1.0" encoding="utf-8"?>
<sst xmlns="http://schemas.openxmlformats.org/spreadsheetml/2006/main" count="57" uniqueCount="57">
  <si>
    <t>Налог на доходы физических лиц</t>
  </si>
  <si>
    <t>Земельный налог</t>
  </si>
  <si>
    <t>Налог на имущество физических лиц</t>
  </si>
  <si>
    <t>Всего доходов</t>
  </si>
  <si>
    <t>КБК</t>
  </si>
  <si>
    <t>1 00 00000 00 0000 000</t>
  </si>
  <si>
    <t>1 01 00000 00 0000 000</t>
  </si>
  <si>
    <t>Налоги на прибыль, доходы</t>
  </si>
  <si>
    <t>1 01 02000 01 0000 110</t>
  </si>
  <si>
    <t>Налоги на имущество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</si>
  <si>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</si>
  <si>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</si>
  <si>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1 11 05000 00 0000 120</t>
  </si>
  <si>
    <t>Безвозмездные поступления</t>
  </si>
  <si>
    <t>2 00 00000 00 0000 000</t>
  </si>
  <si>
    <t>Наименование доходов</t>
  </si>
  <si>
    <t>1 11 05010 00 0000 120</t>
  </si>
  <si>
    <t>1 06 01000 00 0000 110</t>
  </si>
  <si>
    <t>1 06 06000 00 0000 110</t>
  </si>
  <si>
    <t xml:space="preserve"> </t>
  </si>
  <si>
    <t xml:space="preserve"> Сумма (тыс.руб)</t>
  </si>
  <si>
    <t>1 06 00000 00 0000 000</t>
  </si>
  <si>
    <t>Налоговые и неналоговые доходы</t>
  </si>
  <si>
    <t>1 11 09000 00 0000 120</t>
  </si>
  <si>
    <t>1 14 00000 00 0000 000</t>
  </si>
  <si>
    <t>Доходы от продажи материальных и нематериальных активов</t>
  </si>
  <si>
    <t>1 08 00000 00 0000 000</t>
  </si>
  <si>
    <t>Государственная пошлина</t>
  </si>
  <si>
    <t>1 08 04000  01 0000 110</t>
  </si>
  <si>
    <t>Государственная пошлина за совершение нотариальных  действий (за исключением действий,  совершаемых консульскими учреждениями РФ)</t>
  </si>
  <si>
    <t>1 14 06000 00 0000 430</t>
  </si>
  <si>
    <t>1 13 00000 00 0000 000</t>
  </si>
  <si>
    <t xml:space="preserve">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</si>
  <si>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</si>
  <si>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</si>
  <si>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</si>
  <si>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</si>
  <si>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 xml:space="preserve"> решением  cовета депутатов</t>
  </si>
  <si>
    <t>Прочие доходы от использования имущества и прав, находящихся в государственной и муниципальной собственности ( за исключением имущества бюджетных и  автономных учреждений, а также имущества государственных и муниципальных унитарных предприятий, в том числе казенных)</t>
  </si>
  <si>
    <t>Ленинградской области</t>
  </si>
  <si>
    <t>Доходы от оказания платных услуг (работ) и компенсации затрат государства</t>
  </si>
  <si>
    <t>1 13 01000 00 0000 130</t>
  </si>
  <si>
    <t>Доходы от оказания платных услуг  (работ)</t>
  </si>
  <si>
    <t>муниципального образования</t>
  </si>
  <si>
    <t>Приладожское городское поселение</t>
  </si>
  <si>
    <t>Кировского муниципального района</t>
  </si>
  <si>
    <t>1 03 00000 00 0000 000</t>
  </si>
  <si>
    <t>Налоги на товары (работы,услуги), реализуемые на территории РФ</t>
  </si>
  <si>
    <t>1 03 02000 01 0000 110</t>
  </si>
  <si>
    <t>Акцизы по подакцизным товарам (продукции), производимым на территории РФ</t>
  </si>
  <si>
    <t xml:space="preserve">Доходы от продажи земельных участков, находящихся в государственной и муниципальной собственности </t>
  </si>
  <si>
    <t>Доходы, получаемые в виде арендной либо иной платы за передачу в возмездное пользование государственного и муниципального имущества ( за исключением имущества бюджетных и  автономных учреждений, а также имущества государственных и муниципальных унитарных предприятий, в том числе казенных), из них:</t>
  </si>
  <si>
    <t>(Приложение 1)</t>
  </si>
  <si>
    <t>Факт (тыс.руб)</t>
  </si>
  <si>
    <t>УТВЕРЖДЕНО</t>
  </si>
  <si>
    <t>от   15  марта 2018  г. № 5</t>
  </si>
  <si>
    <t>Исполнение поступления  доходов в бюджет муниципального образования Приладожское городское поселение Кировского муниципального района Ленинградской области за  2017 год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</si>
</sst>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6">
    <font>
      <sz val="10"/>
      <name val="Arial Cyr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2" borderId="0" xfId="0" applyFont="1" applyFill="1"/>
    <xf numFmtId="0" fontId="5" fillId="2" borderId="0" xfId="0" applyFont="1" applyFill="1"/>
    <xf numFmtId="0" fontId="4" fillId="2" borderId="0" xfId="0" applyFont="1" applyFill="1"/>
    <xf numFmtId="0" fontId="1" fillId="2" borderId="0" xfId="0" applyFont="1" applyFill="1"/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5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5" fontId="1" fillId="0" borderId="7" xfId="0" applyNumberFormat="1" applyFont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165" fontId="2" fillId="2" borderId="7" xfId="0" applyNumberFormat="1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165" fontId="1" fillId="0" borderId="7" xfId="0" applyNumberFormat="1" applyFont="1" applyFill="1" applyBorder="1" applyAlignment="1">
      <alignment horizontal="center" wrapText="1"/>
    </xf>
    <xf numFmtId="165" fontId="5" fillId="0" borderId="8" xfId="0" applyNumberFormat="1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 wrapText="1"/>
    </xf>
    <xf numFmtId="165" fontId="1" fillId="0" borderId="8" xfId="0" applyNumberFormat="1" applyFont="1" applyFill="1" applyBorder="1" applyAlignment="1">
      <alignment horizontal="center" wrapText="1"/>
    </xf>
    <xf numFmtId="165" fontId="5" fillId="0" borderId="7" xfId="0" applyNumberFormat="1" applyFont="1" applyBorder="1" applyAlignment="1">
      <alignment horizontal="center" wrapText="1"/>
    </xf>
    <xf numFmtId="165" fontId="2" fillId="0" borderId="9" xfId="0" applyNumberFormat="1" applyFont="1" applyBorder="1" applyAlignment="1">
      <alignment horizontal="center" wrapText="1"/>
    </xf>
    <xf numFmtId="165" fontId="4" fillId="0" borderId="7" xfId="0" applyNumberFormat="1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4" fontId="2" fillId="2" borderId="7" xfId="0" applyNumberFormat="1" applyFont="1" applyFill="1" applyBorder="1" applyAlignment="1">
      <alignment horizontal="center" wrapText="1"/>
    </xf>
    <xf numFmtId="165" fontId="1" fillId="2" borderId="7" xfId="0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165" fontId="1" fillId="2" borderId="2" xfId="0" applyNumberFormat="1" applyFont="1" applyFill="1" applyBorder="1" applyAlignment="1">
      <alignment horizontal="center" wrapText="1"/>
    </xf>
    <xf numFmtId="164" fontId="1" fillId="0" borderId="11" xfId="0" applyNumberFormat="1" applyFont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7"/>
  <sheetViews>
    <sheetView tabSelected="1" zoomScaleSheetLayoutView="100" workbookViewId="0">
      <selection activeCell="J25" sqref="J25"/>
    </sheetView>
  </sheetViews>
  <sheetFormatPr defaultRowHeight="15.75"/>
  <cols>
    <col min="1" max="1" width="15.140625" style="16" customWidth="1"/>
    <col min="2" max="2" width="39.7109375" style="16" customWidth="1"/>
    <col min="3" max="4" width="14.7109375" style="16" customWidth="1"/>
    <col min="5" max="16384" width="9.140625" style="1"/>
  </cols>
  <sheetData>
    <row r="1" spans="1:4">
      <c r="A1" s="27" t="s">
        <v>54</v>
      </c>
      <c r="B1" s="27"/>
      <c r="C1" s="27"/>
      <c r="D1" s="27"/>
    </row>
    <row r="2" spans="1:4">
      <c r="A2" s="28" t="s">
        <v>37</v>
      </c>
      <c r="B2" s="28"/>
      <c r="C2" s="28"/>
      <c r="D2" s="28"/>
    </row>
    <row r="3" spans="1:4">
      <c r="A3" s="28" t="s">
        <v>43</v>
      </c>
      <c r="B3" s="28"/>
      <c r="C3" s="28"/>
      <c r="D3" s="28"/>
    </row>
    <row r="4" spans="1:4">
      <c r="A4" s="28" t="s">
        <v>44</v>
      </c>
      <c r="B4" s="28"/>
      <c r="C4" s="28"/>
      <c r="D4" s="28"/>
    </row>
    <row r="5" spans="1:4">
      <c r="A5" s="28" t="s">
        <v>45</v>
      </c>
      <c r="B5" s="28"/>
      <c r="C5" s="28"/>
      <c r="D5" s="28"/>
    </row>
    <row r="6" spans="1:4">
      <c r="A6" s="28" t="s">
        <v>39</v>
      </c>
      <c r="B6" s="28"/>
      <c r="C6" s="28"/>
      <c r="D6" s="28"/>
    </row>
    <row r="7" spans="1:4">
      <c r="A7" s="27" t="s">
        <v>55</v>
      </c>
      <c r="B7" s="27"/>
      <c r="C7" s="27"/>
      <c r="D7" s="27"/>
    </row>
    <row r="8" spans="1:4">
      <c r="A8" s="14" t="s">
        <v>52</v>
      </c>
      <c r="B8" s="14"/>
      <c r="C8" s="14"/>
      <c r="D8" s="14"/>
    </row>
    <row r="9" spans="1:4">
      <c r="A9" s="15" t="s">
        <v>56</v>
      </c>
      <c r="B9" s="15"/>
      <c r="C9" s="15"/>
      <c r="D9" s="15"/>
    </row>
    <row r="10" spans="1:4" ht="45.75" customHeight="1">
      <c r="A10" s="15"/>
      <c r="B10" s="15"/>
      <c r="C10" s="15"/>
      <c r="D10" s="15"/>
    </row>
    <row r="11" spans="1:4" ht="16.5" thickBot="1">
      <c r="B11" s="2"/>
      <c r="C11" s="2"/>
      <c r="D11" s="17" t="s">
        <v>19</v>
      </c>
    </row>
    <row r="12" spans="1:4" ht="31.5">
      <c r="A12" s="29" t="s">
        <v>4</v>
      </c>
      <c r="B12" s="30" t="s">
        <v>15</v>
      </c>
      <c r="C12" s="30" t="s">
        <v>20</v>
      </c>
      <c r="D12" s="31" t="s">
        <v>53</v>
      </c>
    </row>
    <row r="13" spans="1:4" ht="31.5">
      <c r="A13" s="32" t="s">
        <v>5</v>
      </c>
      <c r="B13" s="11" t="s">
        <v>22</v>
      </c>
      <c r="C13" s="18">
        <f>C14+C20+C25+C32+C23+C30+C18+C16</f>
        <v>33644.6</v>
      </c>
      <c r="D13" s="33">
        <v>34800.300000000003</v>
      </c>
    </row>
    <row r="14" spans="1:4" ht="31.5">
      <c r="A14" s="34" t="s">
        <v>6</v>
      </c>
      <c r="B14" s="12" t="s">
        <v>7</v>
      </c>
      <c r="C14" s="19">
        <f>C15</f>
        <v>20915</v>
      </c>
      <c r="D14" s="33">
        <v>21787.200000000001</v>
      </c>
    </row>
    <row r="15" spans="1:4" s="3" customFormat="1" ht="31.5">
      <c r="A15" s="35" t="s">
        <v>8</v>
      </c>
      <c r="B15" s="7" t="s">
        <v>0</v>
      </c>
      <c r="C15" s="20">
        <f>13715+7200</f>
        <v>20915</v>
      </c>
      <c r="D15" s="36">
        <v>21787.200000000001</v>
      </c>
    </row>
    <row r="16" spans="1:4" s="4" customFormat="1" ht="31.5">
      <c r="A16" s="37" t="s">
        <v>46</v>
      </c>
      <c r="B16" s="13" t="s">
        <v>47</v>
      </c>
      <c r="C16" s="21">
        <f>C17</f>
        <v>637.6</v>
      </c>
      <c r="D16" s="33">
        <v>589.20000000000005</v>
      </c>
    </row>
    <row r="17" spans="1:4" s="5" customFormat="1" ht="47.25">
      <c r="A17" s="38" t="s">
        <v>48</v>
      </c>
      <c r="B17" s="9" t="s">
        <v>49</v>
      </c>
      <c r="C17" s="22">
        <v>637.6</v>
      </c>
      <c r="D17" s="39">
        <v>589.20000000000005</v>
      </c>
    </row>
    <row r="18" spans="1:4" s="3" customFormat="1" ht="31.5">
      <c r="A18" s="40" t="s">
        <v>33</v>
      </c>
      <c r="B18" s="8" t="s">
        <v>34</v>
      </c>
      <c r="C18" s="23">
        <f>C19</f>
        <v>6.1</v>
      </c>
      <c r="D18" s="41">
        <v>14.4</v>
      </c>
    </row>
    <row r="19" spans="1:4" s="3" customFormat="1" ht="31.5">
      <c r="A19" s="35" t="s">
        <v>35</v>
      </c>
      <c r="B19" s="7" t="s">
        <v>36</v>
      </c>
      <c r="C19" s="20">
        <v>6.1</v>
      </c>
      <c r="D19" s="39">
        <v>14.4</v>
      </c>
    </row>
    <row r="20" spans="1:4" s="3" customFormat="1" ht="31.5">
      <c r="A20" s="40" t="s">
        <v>21</v>
      </c>
      <c r="B20" s="8" t="s">
        <v>9</v>
      </c>
      <c r="C20" s="23">
        <f>C21+C22</f>
        <v>5459</v>
      </c>
      <c r="D20" s="42">
        <v>5478.6</v>
      </c>
    </row>
    <row r="21" spans="1:4" s="3" customFormat="1" ht="31.5">
      <c r="A21" s="35" t="s">
        <v>17</v>
      </c>
      <c r="B21" s="7" t="s">
        <v>2</v>
      </c>
      <c r="C21" s="20">
        <v>500</v>
      </c>
      <c r="D21" s="39">
        <v>373.3</v>
      </c>
    </row>
    <row r="22" spans="1:4" s="3" customFormat="1" ht="31.5">
      <c r="A22" s="35" t="s">
        <v>18</v>
      </c>
      <c r="B22" s="7" t="s">
        <v>1</v>
      </c>
      <c r="C22" s="20">
        <f>5500-541</f>
        <v>4959</v>
      </c>
      <c r="D22" s="43">
        <v>5105.3999999999996</v>
      </c>
    </row>
    <row r="23" spans="1:4" s="6" customFormat="1" ht="31.5">
      <c r="A23" s="40" t="s">
        <v>26</v>
      </c>
      <c r="B23" s="8" t="s">
        <v>27</v>
      </c>
      <c r="C23" s="23">
        <f>C24</f>
        <v>22</v>
      </c>
      <c r="D23" s="44">
        <v>25.3</v>
      </c>
    </row>
    <row r="24" spans="1:4" s="3" customFormat="1" ht="78.75">
      <c r="A24" s="55" t="s">
        <v>28</v>
      </c>
      <c r="B24" s="7" t="s">
        <v>29</v>
      </c>
      <c r="C24" s="20">
        <f>35-13</f>
        <v>22</v>
      </c>
      <c r="D24" s="39">
        <v>25.3</v>
      </c>
    </row>
    <row r="25" spans="1:4" s="3" customFormat="1" ht="63">
      <c r="A25" s="56" t="s">
        <v>10</v>
      </c>
      <c r="B25" s="10" t="s">
        <v>11</v>
      </c>
      <c r="C25" s="23">
        <f>C26+C28</f>
        <v>3847.1</v>
      </c>
      <c r="D25" s="45">
        <v>4000.8</v>
      </c>
    </row>
    <row r="26" spans="1:4" s="3" customFormat="1" ht="157.5">
      <c r="A26" s="55" t="s">
        <v>12</v>
      </c>
      <c r="B26" s="7" t="s">
        <v>51</v>
      </c>
      <c r="C26" s="20">
        <f>1896.1+400</f>
        <v>2296.1</v>
      </c>
      <c r="D26" s="46">
        <v>2450.6</v>
      </c>
    </row>
    <row r="27" spans="1:4" s="3" customFormat="1" ht="110.25">
      <c r="A27" s="55" t="s">
        <v>16</v>
      </c>
      <c r="B27" s="7" t="s">
        <v>32</v>
      </c>
      <c r="C27" s="20">
        <f>1550+400</f>
        <v>1950</v>
      </c>
      <c r="D27" s="39">
        <v>2108.9</v>
      </c>
    </row>
    <row r="28" spans="1:4" s="3" customFormat="1" ht="141.75">
      <c r="A28" s="55" t="s">
        <v>23</v>
      </c>
      <c r="B28" s="7" t="s">
        <v>38</v>
      </c>
      <c r="C28" s="20">
        <f>2097-546</f>
        <v>1551</v>
      </c>
      <c r="D28" s="47">
        <v>1550.2</v>
      </c>
    </row>
    <row r="29" spans="1:4" s="3" customFormat="1">
      <c r="A29" s="55"/>
      <c r="B29" s="8"/>
      <c r="C29" s="20"/>
      <c r="D29" s="45">
        <v>257.8</v>
      </c>
    </row>
    <row r="30" spans="1:4" s="3" customFormat="1" ht="47.25">
      <c r="A30" s="56" t="s">
        <v>31</v>
      </c>
      <c r="B30" s="8" t="s">
        <v>40</v>
      </c>
      <c r="C30" s="23">
        <f>C31</f>
        <v>257.8</v>
      </c>
      <c r="D30" s="47">
        <v>257.8</v>
      </c>
    </row>
    <row r="31" spans="1:4" s="5" customFormat="1" ht="31.5">
      <c r="A31" s="57" t="s">
        <v>41</v>
      </c>
      <c r="B31" s="9" t="s">
        <v>42</v>
      </c>
      <c r="C31" s="22">
        <v>257.8</v>
      </c>
      <c r="D31" s="39">
        <v>257.8</v>
      </c>
    </row>
    <row r="32" spans="1:4" s="6" customFormat="1" ht="31.5">
      <c r="A32" s="56" t="s">
        <v>24</v>
      </c>
      <c r="B32" s="8" t="s">
        <v>25</v>
      </c>
      <c r="C32" s="24">
        <f>C33</f>
        <v>2500</v>
      </c>
      <c r="D32" s="48">
        <v>2637</v>
      </c>
    </row>
    <row r="33" spans="1:4" s="3" customFormat="1" ht="63">
      <c r="A33" s="55" t="s">
        <v>30</v>
      </c>
      <c r="B33" s="7" t="s">
        <v>50</v>
      </c>
      <c r="C33" s="25">
        <f>1000+1500</f>
        <v>2500</v>
      </c>
      <c r="D33" s="49">
        <v>2637</v>
      </c>
    </row>
    <row r="34" spans="1:4" s="3" customFormat="1" ht="31.5">
      <c r="A34" s="56" t="s">
        <v>14</v>
      </c>
      <c r="B34" s="8" t="s">
        <v>13</v>
      </c>
      <c r="C34" s="23">
        <f>14123.9+288</f>
        <v>14411.9</v>
      </c>
      <c r="D34" s="50">
        <v>14428.4</v>
      </c>
    </row>
    <row r="35" spans="1:4" s="3" customFormat="1" ht="16.5" thickBot="1">
      <c r="A35" s="51"/>
      <c r="B35" s="52" t="s">
        <v>3</v>
      </c>
      <c r="C35" s="53">
        <f>C13+C34</f>
        <v>48056.5</v>
      </c>
      <c r="D35" s="54">
        <v>49228.7</v>
      </c>
    </row>
    <row r="36" spans="1:4" s="3" customFormat="1">
      <c r="A36" s="26"/>
      <c r="B36" s="26"/>
      <c r="C36" s="26"/>
      <c r="D36" s="26"/>
    </row>
    <row r="37" spans="1:4" s="3" customFormat="1">
      <c r="A37" s="26"/>
      <c r="B37" s="26"/>
      <c r="C37" s="26"/>
      <c r="D37" s="26"/>
    </row>
  </sheetData>
  <mergeCells count="9">
    <mergeCell ref="A1:D1"/>
    <mergeCell ref="A2:D2"/>
    <mergeCell ref="A3:D3"/>
    <mergeCell ref="A4:D4"/>
    <mergeCell ref="A5:D5"/>
    <mergeCell ref="A9:D10"/>
    <mergeCell ref="A6:D6"/>
    <mergeCell ref="A7:D7"/>
    <mergeCell ref="A8:D8"/>
  </mergeCells>
  <pageMargins left="0.78740157480314965" right="0.39370078740157483" top="0.59055118110236227" bottom="0.39370078740157483" header="0.51181102362204722" footer="0.51181102362204722"/>
  <pageSetup paperSize="9" scale="77" fitToHeight="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</vt:lpstr>
      <vt:lpstr>Лист1</vt:lpstr>
    </vt:vector>
  </TitlesOfParts>
  <Company>КомФин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Мельниченко1</dc:creator>
  <cp:lastModifiedBy>User</cp:lastModifiedBy>
  <cp:lastPrinted>2018-03-13T08:17:33Z</cp:lastPrinted>
  <dcterms:created xsi:type="dcterms:W3CDTF">2005-10-13T11:49:31Z</dcterms:created>
  <dcterms:modified xsi:type="dcterms:W3CDTF">2018-03-20T06:44:17Z</dcterms:modified>
</cp:coreProperties>
</file>