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010" windowHeight="8640"/>
  </bookViews>
  <sheets>
    <sheet name="XII" sheetId="16" r:id="rId1"/>
  </sheets>
  <definedNames>
    <definedName name="_xlnm.Print_Titles" localSheetId="0">XII!$15:$16</definedName>
  </definedNames>
  <calcPr calcId="124519"/>
</workbook>
</file>

<file path=xl/calcChain.xml><?xml version="1.0" encoding="utf-8"?>
<calcChain xmlns="http://schemas.openxmlformats.org/spreadsheetml/2006/main">
  <c r="J30" i="16"/>
  <c r="G30"/>
  <c r="I27"/>
  <c r="I28"/>
  <c r="I29"/>
  <c r="J23" l="1"/>
  <c r="G23"/>
  <c r="G43" s="1"/>
  <c r="H23"/>
  <c r="I22"/>
  <c r="J35"/>
  <c r="I19"/>
  <c r="I21"/>
  <c r="H30"/>
  <c r="H36" s="1"/>
  <c r="H42" s="1"/>
  <c r="I34"/>
  <c r="I35" s="1"/>
  <c r="G35"/>
  <c r="G25"/>
  <c r="J25"/>
  <c r="J32"/>
  <c r="J40"/>
  <c r="J39" s="1"/>
  <c r="J41" s="1"/>
  <c r="I25"/>
  <c r="I26"/>
  <c r="I40"/>
  <c r="I39" s="1"/>
  <c r="I41" s="1"/>
  <c r="G40"/>
  <c r="G39" s="1"/>
  <c r="G41" s="1"/>
  <c r="I32"/>
  <c r="G32"/>
  <c r="I30" l="1"/>
  <c r="I36" s="1"/>
  <c r="I42" s="1"/>
  <c r="J43"/>
  <c r="I23"/>
  <c r="H43"/>
  <c r="J36"/>
  <c r="J42" s="1"/>
  <c r="G36"/>
  <c r="G42" s="1"/>
  <c r="I43" l="1"/>
</calcChain>
</file>

<file path=xl/comments1.xml><?xml version="1.0" encoding="utf-8"?>
<comments xmlns="http://schemas.openxmlformats.org/spreadsheetml/2006/main">
  <authors>
    <author>bruhova</author>
  </authors>
  <commentList>
    <comment ref="G32" authorId="0">
      <text>
        <r>
          <rPr>
            <b/>
            <sz val="8"/>
            <color indexed="81"/>
            <rFont val="Tahoma"/>
            <family val="2"/>
            <charset val="204"/>
          </rPr>
          <t>bruhova:</t>
        </r>
        <r>
          <rPr>
            <sz val="8"/>
            <color indexed="81"/>
            <rFont val="Tahoma"/>
            <family val="2"/>
            <charset val="204"/>
          </rPr>
          <t xml:space="preserve">
пост118 от 4.07.11 +13,4</t>
        </r>
      </text>
    </comment>
    <comment ref="I32" authorId="0">
      <text>
        <r>
          <rPr>
            <b/>
            <sz val="8"/>
            <color indexed="81"/>
            <rFont val="Tahoma"/>
            <family val="2"/>
            <charset val="204"/>
          </rPr>
          <t>bruhova:</t>
        </r>
        <r>
          <rPr>
            <sz val="8"/>
            <color indexed="81"/>
            <rFont val="Tahoma"/>
            <family val="2"/>
            <charset val="204"/>
          </rPr>
          <t xml:space="preserve">
пост118 от 4.07.11 +13,4</t>
        </r>
      </text>
    </comment>
  </commentList>
</comments>
</file>

<file path=xl/sharedStrings.xml><?xml version="1.0" encoding="utf-8"?>
<sst xmlns="http://schemas.openxmlformats.org/spreadsheetml/2006/main" count="124" uniqueCount="89">
  <si>
    <t>УТВЕРЖДЕНА</t>
  </si>
  <si>
    <t>решением совета депутатов</t>
  </si>
  <si>
    <t>АДРЕСНАЯ ПРОГРАММА</t>
  </si>
  <si>
    <t xml:space="preserve">  капитального ремонта  объектов </t>
  </si>
  <si>
    <t xml:space="preserve">финансируемая из средств местного бюджета </t>
  </si>
  <si>
    <t>(тыс. руб.)</t>
  </si>
  <si>
    <t>№ п.п.</t>
  </si>
  <si>
    <t>Раздел, подраздел</t>
  </si>
  <si>
    <t>Код целевой статьи</t>
  </si>
  <si>
    <t>Код вида расходов</t>
  </si>
  <si>
    <t>КОСГУ</t>
  </si>
  <si>
    <t>местн.</t>
  </si>
  <si>
    <t>1</t>
  </si>
  <si>
    <t>ЖИЛИЩНО-КОММУНАЛЬНОЕ ХОЗЯЙСТВО</t>
  </si>
  <si>
    <t>1.1</t>
  </si>
  <si>
    <t>ЖИЛИЩНОЕ ХОЗЯЙСТВО</t>
  </si>
  <si>
    <t>1.1.1</t>
  </si>
  <si>
    <t>0501</t>
  </si>
  <si>
    <t>500</t>
  </si>
  <si>
    <t>225</t>
  </si>
  <si>
    <t>1.2</t>
  </si>
  <si>
    <t>1.2.1</t>
  </si>
  <si>
    <t>0503</t>
  </si>
  <si>
    <t>600 02 00</t>
  </si>
  <si>
    <t>ВСЕГО ПО ЖИЛИЩНО-КОММУНАЛЬНОМУ ХОЗЯЙСТВУ</t>
  </si>
  <si>
    <t>ИТОГО ПО КАПИТАЛЬНОМУ РЕМОНТУ</t>
  </si>
  <si>
    <t xml:space="preserve">ВСЕГО ПО АДРЕСНОЙ ПРОГРАММЕ  </t>
  </si>
  <si>
    <t>Ремонт асфальтобетонного покрытия дорог п.Приладожский</t>
  </si>
  <si>
    <t>Приладожское городское поселение</t>
  </si>
  <si>
    <t>муниципального образования</t>
  </si>
  <si>
    <t>Ленинградской области</t>
  </si>
  <si>
    <t xml:space="preserve">Кировского муниципального  района </t>
  </si>
  <si>
    <t>Наименование и местонахождение объектов</t>
  </si>
  <si>
    <t>243</t>
  </si>
  <si>
    <t>1.3</t>
  </si>
  <si>
    <t>КОММУНАЛЬНОЕ ХОЗЯЙСТВО</t>
  </si>
  <si>
    <t>ИТОГО ПО КОММУНАЛЬНОМУ ХОЗЯЙСТВУ</t>
  </si>
  <si>
    <t>1.3.1</t>
  </si>
  <si>
    <t>0502</t>
  </si>
  <si>
    <t>КУЛЬТУРА</t>
  </si>
  <si>
    <t>УЧРЕЖДЕНИЯ КУЛЬТУРЫ, в том числе:</t>
  </si>
  <si>
    <t>0801</t>
  </si>
  <si>
    <t>ИТОГО ПО УЧРЕЖДЕНИЯМ КУЛЬТУРЫ</t>
  </si>
  <si>
    <t>Работы по  ремонту водопровода д. Назия</t>
  </si>
  <si>
    <t>2</t>
  </si>
  <si>
    <t>2.1</t>
  </si>
  <si>
    <t>2.1.1</t>
  </si>
  <si>
    <t>МКУК "ДК п.Приладожский"</t>
  </si>
  <si>
    <t>Капитальный ремонт кровли</t>
  </si>
  <si>
    <t>13 1 1155</t>
  </si>
  <si>
    <t>98 9 1506</t>
  </si>
  <si>
    <t>98 9 1501</t>
  </si>
  <si>
    <t>244</t>
  </si>
  <si>
    <t>1.3.2</t>
  </si>
  <si>
    <t>обл.</t>
  </si>
  <si>
    <t>0</t>
  </si>
  <si>
    <t>0,0</t>
  </si>
  <si>
    <t>810</t>
  </si>
  <si>
    <t>241</t>
  </si>
  <si>
    <t>76 0 0612</t>
  </si>
  <si>
    <t>310</t>
  </si>
  <si>
    <t>ДОРОЖНОЕ ХОЗЯЙСТВО</t>
  </si>
  <si>
    <t>0409</t>
  </si>
  <si>
    <t>01 0 1409</t>
  </si>
  <si>
    <t>11 3 1465</t>
  </si>
  <si>
    <t>ИТОГО ПО ДОРОЖНОМУ ХОЗЯЙСТВУ</t>
  </si>
  <si>
    <t>(Приложение 4)</t>
  </si>
  <si>
    <t>от "    "                        2017 г. №___</t>
  </si>
  <si>
    <t xml:space="preserve"> муниципального образования  Приладожское  городское поселение на 2016 год, </t>
  </si>
  <si>
    <t>План на 2016г.</t>
  </si>
  <si>
    <t>Факт за 2016г.</t>
  </si>
  <si>
    <t>Замена внутреннего оборудования в муниципальных квартирах и замена стояков холодного и горячего водоснабжения в  муниципальном жилом фонде п.Приладожский</t>
  </si>
  <si>
    <t>Ремонт участков тепловых сетей п.Приладожский от ТК-7 до ТК-9</t>
  </si>
  <si>
    <t>Ремонт участков водопровода д.Назия от ул. Заводская д.19 до ул. Староладожский канал д.85</t>
  </si>
  <si>
    <t>1.2.2</t>
  </si>
  <si>
    <t>БЛАГОУСТРОЙСТВО</t>
  </si>
  <si>
    <t>Ремонт площадки для парковки автомобилей  у д.5 п.Приладожский на части территории  №2</t>
  </si>
  <si>
    <t>ИТОГО ПО БЛАГОУСТРОЙСТВУ</t>
  </si>
  <si>
    <t>77 0 0612</t>
  </si>
  <si>
    <t>1.3.3</t>
  </si>
  <si>
    <t>0504</t>
  </si>
  <si>
    <t>78 0 0612</t>
  </si>
  <si>
    <t>1.3.4</t>
  </si>
  <si>
    <t>0505</t>
  </si>
  <si>
    <t>79 0 0612</t>
  </si>
  <si>
    <t>Благоустройство территории между домами №6,7,8,9 (часть территории  №2), включая обустройство мест для парковки автомобильного транспорта</t>
  </si>
  <si>
    <t>1.4</t>
  </si>
  <si>
    <t>1.4.1</t>
  </si>
  <si>
    <t>Благоустройство тротуаров к МБДОУ №29</t>
  </si>
</sst>
</file>

<file path=xl/styles.xml><?xml version="1.0" encoding="utf-8"?>
<styleSheet xmlns="http://schemas.openxmlformats.org/spreadsheetml/2006/main">
  <numFmts count="1">
    <numFmt numFmtId="164" formatCode="#,##0.0"/>
  </numFmts>
  <fonts count="19"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53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right" wrapText="1"/>
    </xf>
    <xf numFmtId="49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1" fillId="2" borderId="9" xfId="0" applyNumberFormat="1" applyFont="1" applyFill="1" applyBorder="1" applyAlignment="1">
      <alignment horizontal="right" wrapText="1"/>
    </xf>
    <xf numFmtId="49" fontId="6" fillId="2" borderId="2" xfId="0" applyNumberFormat="1" applyFont="1" applyFill="1" applyBorder="1" applyAlignment="1">
      <alignment horizontal="left" wrapText="1"/>
    </xf>
    <xf numFmtId="164" fontId="6" fillId="2" borderId="4" xfId="0" applyNumberFormat="1" applyFont="1" applyFill="1" applyBorder="1" applyAlignment="1">
      <alignment horizontal="right" wrapText="1"/>
    </xf>
    <xf numFmtId="49" fontId="6" fillId="2" borderId="10" xfId="0" applyNumberFormat="1" applyFont="1" applyFill="1" applyBorder="1" applyAlignment="1">
      <alignment horizontal="left" wrapText="1"/>
    </xf>
    <xf numFmtId="49" fontId="6" fillId="2" borderId="11" xfId="0" applyNumberFormat="1" applyFont="1" applyFill="1" applyBorder="1" applyAlignment="1">
      <alignment horizontal="center" wrapText="1"/>
    </xf>
    <xf numFmtId="164" fontId="6" fillId="2" borderId="12" xfId="0" applyNumberFormat="1" applyFont="1" applyFill="1" applyBorder="1" applyAlignment="1">
      <alignment horizontal="right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164" fontId="6" fillId="2" borderId="11" xfId="0" applyNumberFormat="1" applyFont="1" applyFill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49" fontId="5" fillId="2" borderId="15" xfId="0" applyNumberFormat="1" applyFont="1" applyFill="1" applyBorder="1" applyAlignment="1">
      <alignment horizontal="right" vertical="center" wrapText="1"/>
    </xf>
    <xf numFmtId="49" fontId="2" fillId="2" borderId="16" xfId="0" applyNumberFormat="1" applyFont="1" applyFill="1" applyBorder="1" applyAlignment="1">
      <alignment horizontal="right" vertical="center" wrapText="1"/>
    </xf>
    <xf numFmtId="49" fontId="6" fillId="2" borderId="15" xfId="0" applyNumberFormat="1" applyFont="1" applyFill="1" applyBorder="1" applyAlignment="1">
      <alignment horizontal="right" wrapText="1"/>
    </xf>
    <xf numFmtId="49" fontId="6" fillId="2" borderId="2" xfId="0" applyNumberFormat="1" applyFont="1" applyFill="1" applyBorder="1" applyAlignment="1">
      <alignment horizontal="right" wrapText="1"/>
    </xf>
    <xf numFmtId="49" fontId="6" fillId="2" borderId="17" xfId="0" applyNumberFormat="1" applyFont="1" applyFill="1" applyBorder="1" applyAlignment="1">
      <alignment horizontal="right" wrapText="1"/>
    </xf>
    <xf numFmtId="49" fontId="7" fillId="2" borderId="0" xfId="0" applyNumberFormat="1" applyFont="1" applyFill="1" applyAlignment="1">
      <alignment horizontal="left" vertical="top"/>
    </xf>
    <xf numFmtId="49" fontId="7" fillId="2" borderId="0" xfId="0" applyNumberFormat="1" applyFont="1" applyFill="1"/>
    <xf numFmtId="49" fontId="7" fillId="2" borderId="0" xfId="0" applyNumberFormat="1" applyFont="1" applyFill="1" applyAlignment="1">
      <alignment horizontal="center"/>
    </xf>
    <xf numFmtId="49" fontId="2" fillId="2" borderId="0" xfId="0" applyNumberFormat="1" applyFont="1" applyFill="1" applyBorder="1" applyAlignment="1">
      <alignment horizontal="left" vertical="top"/>
    </xf>
    <xf numFmtId="49" fontId="7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4" fontId="17" fillId="2" borderId="18" xfId="0" applyNumberFormat="1" applyFont="1" applyFill="1" applyBorder="1" applyAlignment="1">
      <alignment horizontal="center" vertical="center" wrapText="1"/>
    </xf>
    <xf numFmtId="49" fontId="17" fillId="2" borderId="1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" fontId="7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" fontId="7" fillId="2" borderId="23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left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right" vertical="center" wrapText="1"/>
    </xf>
    <xf numFmtId="2" fontId="2" fillId="2" borderId="19" xfId="0" applyNumberFormat="1" applyFont="1" applyFill="1" applyBorder="1" applyAlignment="1">
      <alignment horizontal="right" vertical="center" wrapText="1"/>
    </xf>
    <xf numFmtId="164" fontId="2" fillId="2" borderId="26" xfId="0" applyNumberFormat="1" applyFont="1" applyFill="1" applyBorder="1" applyAlignment="1">
      <alignment horizontal="right" vertical="center" wrapText="1"/>
    </xf>
    <xf numFmtId="49" fontId="2" fillId="2" borderId="27" xfId="0" applyNumberFormat="1" applyFont="1" applyFill="1" applyBorder="1" applyAlignment="1">
      <alignment horizontal="center"/>
    </xf>
    <xf numFmtId="164" fontId="1" fillId="2" borderId="28" xfId="0" applyNumberFormat="1" applyFont="1" applyFill="1" applyBorder="1" applyAlignment="1">
      <alignment horizontal="right" wrapText="1"/>
    </xf>
    <xf numFmtId="2" fontId="1" fillId="2" borderId="29" xfId="0" applyNumberFormat="1" applyFont="1" applyFill="1" applyBorder="1" applyAlignment="1">
      <alignment horizontal="right" wrapText="1"/>
    </xf>
    <xf numFmtId="164" fontId="1" fillId="2" borderId="27" xfId="0" applyNumberFormat="1" applyFont="1" applyFill="1" applyBorder="1" applyAlignment="1">
      <alignment horizontal="right" wrapText="1"/>
    </xf>
    <xf numFmtId="164" fontId="2" fillId="2" borderId="30" xfId="0" applyNumberFormat="1" applyFont="1" applyFill="1" applyBorder="1" applyAlignment="1">
      <alignment horizontal="right" vertical="center" wrapText="1"/>
    </xf>
    <xf numFmtId="49" fontId="10" fillId="2" borderId="31" xfId="0" applyNumberFormat="1" applyFont="1" applyFill="1" applyBorder="1" applyAlignment="1">
      <alignment horizontal="right" wrapText="1"/>
    </xf>
    <xf numFmtId="164" fontId="2" fillId="2" borderId="29" xfId="0" applyNumberFormat="1" applyFont="1" applyFill="1" applyBorder="1" applyAlignment="1">
      <alignment horizontal="right" vertical="center" wrapText="1"/>
    </xf>
    <xf numFmtId="49" fontId="11" fillId="2" borderId="32" xfId="0" applyNumberFormat="1" applyFont="1" applyFill="1" applyBorder="1" applyAlignment="1">
      <alignment horizontal="center"/>
    </xf>
    <xf numFmtId="49" fontId="12" fillId="2" borderId="33" xfId="0" applyNumberFormat="1" applyFont="1" applyFill="1" applyBorder="1" applyAlignment="1">
      <alignment horizontal="left" wrapText="1"/>
    </xf>
    <xf numFmtId="49" fontId="13" fillId="2" borderId="34" xfId="0" applyNumberFormat="1" applyFont="1" applyFill="1" applyBorder="1" applyAlignment="1">
      <alignment horizontal="left" wrapText="1"/>
    </xf>
    <xf numFmtId="49" fontId="13" fillId="2" borderId="35" xfId="0" applyNumberFormat="1" applyFont="1" applyFill="1" applyBorder="1" applyAlignment="1">
      <alignment horizontal="left" wrapText="1"/>
    </xf>
    <xf numFmtId="164" fontId="2" fillId="2" borderId="33" xfId="0" applyNumberFormat="1" applyFont="1" applyFill="1" applyBorder="1" applyAlignment="1">
      <alignment horizontal="right" vertical="center" wrapText="1"/>
    </xf>
    <xf numFmtId="49" fontId="13" fillId="2" borderId="34" xfId="0" applyNumberFormat="1" applyFont="1" applyFill="1" applyBorder="1" applyAlignment="1">
      <alignment horizontal="right" wrapText="1"/>
    </xf>
    <xf numFmtId="164" fontId="2" fillId="2" borderId="36" xfId="0" applyNumberFormat="1" applyFont="1" applyFill="1" applyBorder="1" applyAlignment="1">
      <alignment horizontal="right" vertical="center" wrapText="1"/>
    </xf>
    <xf numFmtId="49" fontId="14" fillId="2" borderId="5" xfId="0" applyNumberFormat="1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left" wrapText="1"/>
    </xf>
    <xf numFmtId="49" fontId="16" fillId="2" borderId="14" xfId="0" applyNumberFormat="1" applyFont="1" applyFill="1" applyBorder="1" applyAlignment="1">
      <alignment horizontal="center" wrapText="1"/>
    </xf>
    <xf numFmtId="49" fontId="15" fillId="2" borderId="14" xfId="0" applyNumberFormat="1" applyFont="1" applyFill="1" applyBorder="1" applyAlignment="1">
      <alignment horizontal="center" wrapText="1"/>
    </xf>
    <xf numFmtId="49" fontId="7" fillId="2" borderId="14" xfId="0" applyNumberFormat="1" applyFont="1" applyFill="1" applyBorder="1" applyAlignment="1">
      <alignment horizontal="center" wrapText="1"/>
    </xf>
    <xf numFmtId="164" fontId="18" fillId="2" borderId="14" xfId="0" applyNumberFormat="1" applyFont="1" applyFill="1" applyBorder="1" applyAlignment="1">
      <alignment horizontal="right" wrapText="1"/>
    </xf>
    <xf numFmtId="49" fontId="7" fillId="2" borderId="16" xfId="0" applyNumberFormat="1" applyFont="1" applyFill="1" applyBorder="1" applyAlignment="1">
      <alignment horizontal="right" wrapText="1"/>
    </xf>
    <xf numFmtId="164" fontId="18" fillId="2" borderId="9" xfId="0" applyNumberFormat="1" applyFont="1" applyFill="1" applyBorder="1" applyAlignment="1">
      <alignment horizontal="right" wrapText="1"/>
    </xf>
    <xf numFmtId="49" fontId="11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 wrapText="1"/>
    </xf>
    <xf numFmtId="49" fontId="5" fillId="2" borderId="3" xfId="0" applyNumberFormat="1" applyFont="1" applyFill="1" applyBorder="1" applyAlignment="1">
      <alignment horizontal="center" wrapText="1"/>
    </xf>
    <xf numFmtId="49" fontId="5" fillId="2" borderId="15" xfId="0" applyNumberFormat="1" applyFont="1" applyFill="1" applyBorder="1" applyAlignment="1">
      <alignment horizontal="right" wrapText="1"/>
    </xf>
    <xf numFmtId="49" fontId="9" fillId="2" borderId="37" xfId="0" applyNumberFormat="1" applyFont="1" applyFill="1" applyBorder="1" applyAlignment="1">
      <alignment horizontal="center"/>
    </xf>
    <xf numFmtId="164" fontId="1" fillId="2" borderId="38" xfId="0" applyNumberFormat="1" applyFont="1" applyFill="1" applyBorder="1" applyAlignment="1">
      <alignment horizontal="right" wrapText="1"/>
    </xf>
    <xf numFmtId="49" fontId="1" fillId="2" borderId="31" xfId="0" applyNumberFormat="1" applyFont="1" applyFill="1" applyBorder="1" applyAlignment="1">
      <alignment horizontal="right" wrapText="1"/>
    </xf>
    <xf numFmtId="164" fontId="1" fillId="2" borderId="39" xfId="0" applyNumberFormat="1" applyFont="1" applyFill="1" applyBorder="1" applyAlignment="1">
      <alignment horizontal="right" wrapText="1"/>
    </xf>
    <xf numFmtId="49" fontId="7" fillId="2" borderId="40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164" fontId="2" fillId="2" borderId="42" xfId="0" applyNumberFormat="1" applyFont="1" applyFill="1" applyBorder="1" applyAlignment="1">
      <alignment horizontal="right" vertical="center" wrapText="1"/>
    </xf>
    <xf numFmtId="49" fontId="2" fillId="2" borderId="43" xfId="0" applyNumberFormat="1" applyFont="1" applyFill="1" applyBorder="1" applyAlignment="1">
      <alignment horizontal="left" vertical="top"/>
    </xf>
    <xf numFmtId="164" fontId="2" fillId="2" borderId="44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center"/>
    </xf>
    <xf numFmtId="0" fontId="7" fillId="2" borderId="0" xfId="0" applyFont="1" applyFill="1"/>
    <xf numFmtId="2" fontId="2" fillId="2" borderId="3" xfId="0" applyNumberFormat="1" applyFont="1" applyFill="1" applyBorder="1" applyAlignment="1">
      <alignment horizontal="right" vertical="center" wrapText="1"/>
    </xf>
    <xf numFmtId="49" fontId="5" fillId="2" borderId="46" xfId="0" applyNumberFormat="1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left" wrapText="1"/>
    </xf>
    <xf numFmtId="49" fontId="5" fillId="0" borderId="11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right"/>
    </xf>
    <xf numFmtId="49" fontId="7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right"/>
    </xf>
    <xf numFmtId="4" fontId="17" fillId="2" borderId="23" xfId="0" applyNumberFormat="1" applyFont="1" applyFill="1" applyBorder="1" applyAlignment="1">
      <alignment horizontal="center" vertical="center" wrapText="1"/>
    </xf>
    <xf numFmtId="4" fontId="17" fillId="2" borderId="48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49" fontId="17" fillId="2" borderId="32" xfId="0" applyNumberFormat="1" applyFont="1" applyFill="1" applyBorder="1" applyAlignment="1">
      <alignment horizontal="center" vertical="center" wrapText="1"/>
    </xf>
    <xf numFmtId="49" fontId="17" fillId="2" borderId="24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left" wrapText="1"/>
    </xf>
    <xf numFmtId="0" fontId="2" fillId="2" borderId="51" xfId="0" applyFont="1" applyFill="1" applyBorder="1" applyAlignment="1">
      <alignment horizontal="left" wrapText="1"/>
    </xf>
    <xf numFmtId="0" fontId="2" fillId="2" borderId="45" xfId="0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left" wrapText="1"/>
    </xf>
    <xf numFmtId="49" fontId="10" fillId="2" borderId="31" xfId="0" applyNumberFormat="1" applyFont="1" applyFill="1" applyBorder="1" applyAlignment="1">
      <alignment horizontal="center" wrapText="1"/>
    </xf>
    <xf numFmtId="49" fontId="10" fillId="2" borderId="30" xfId="0" applyNumberFormat="1" applyFont="1" applyFill="1" applyBorder="1" applyAlignment="1">
      <alignment horizontal="center" wrapText="1"/>
    </xf>
    <xf numFmtId="49" fontId="13" fillId="2" borderId="27" xfId="0" applyNumberFormat="1" applyFont="1" applyFill="1" applyBorder="1" applyAlignment="1">
      <alignment horizontal="left" wrapText="1"/>
    </xf>
    <xf numFmtId="49" fontId="13" fillId="2" borderId="37" xfId="0" applyNumberFormat="1" applyFont="1" applyFill="1" applyBorder="1" applyAlignment="1">
      <alignment horizontal="left" wrapText="1"/>
    </xf>
    <xf numFmtId="4" fontId="17" fillId="2" borderId="49" xfId="0" applyNumberFormat="1" applyFont="1" applyFill="1" applyBorder="1" applyAlignment="1">
      <alignment horizontal="center" vertical="center" wrapText="1"/>
    </xf>
    <xf numFmtId="4" fontId="17" fillId="2" borderId="33" xfId="0" applyNumberFormat="1" applyFont="1" applyFill="1" applyBorder="1" applyAlignment="1">
      <alignment horizontal="center" vertical="center" wrapText="1"/>
    </xf>
    <xf numFmtId="49" fontId="17" fillId="2" borderId="33" xfId="0" applyNumberFormat="1" applyFont="1" applyFill="1" applyBorder="1" applyAlignment="1">
      <alignment horizontal="center" vertical="center" wrapText="1"/>
    </xf>
    <xf numFmtId="49" fontId="17" fillId="2" borderId="25" xfId="0" applyNumberFormat="1" applyFont="1" applyFill="1" applyBorder="1" applyAlignment="1">
      <alignment horizontal="center" vertical="center" wrapText="1"/>
    </xf>
    <xf numFmtId="49" fontId="17" fillId="2" borderId="35" xfId="0" applyNumberFormat="1" applyFont="1" applyFill="1" applyBorder="1" applyAlignment="1">
      <alignment horizontal="center" vertical="center" wrapText="1"/>
    </xf>
    <xf numFmtId="49" fontId="17" fillId="2" borderId="18" xfId="0" applyNumberFormat="1" applyFont="1" applyFill="1" applyBorder="1" applyAlignment="1">
      <alignment horizontal="center" vertical="center" wrapText="1"/>
    </xf>
    <xf numFmtId="49" fontId="2" fillId="2" borderId="5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2" xfId="0" applyNumberFormat="1" applyFont="1" applyFill="1" applyBorder="1" applyAlignment="1">
      <alignment horizontal="left" vertical="center" wrapText="1"/>
    </xf>
    <xf numFmtId="49" fontId="2" fillId="2" borderId="53" xfId="0" applyNumberFormat="1" applyFont="1" applyFill="1" applyBorder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4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tabSelected="1" view="pageBreakPreview" workbookViewId="0">
      <selection activeCell="C8" sqref="C8:J8"/>
    </sheetView>
  </sheetViews>
  <sheetFormatPr defaultRowHeight="15.75"/>
  <cols>
    <col min="1" max="1" width="9.85546875" style="37" customWidth="1"/>
    <col min="2" max="2" width="53.7109375" style="38" customWidth="1"/>
    <col min="3" max="3" width="9.7109375" style="39" hidden="1" customWidth="1"/>
    <col min="4" max="4" width="11.28515625" style="39" hidden="1" customWidth="1"/>
    <col min="5" max="6" width="9.28515625" style="39" hidden="1" customWidth="1"/>
    <col min="7" max="7" width="9.28515625" style="39" customWidth="1"/>
    <col min="8" max="8" width="11.28515625" style="39" customWidth="1"/>
    <col min="9" max="9" width="12.140625" style="95" customWidth="1"/>
    <col min="10" max="10" width="11.28515625" style="2" customWidth="1"/>
    <col min="11" max="16384" width="9.140625" style="2"/>
  </cols>
  <sheetData>
    <row r="1" spans="1:10">
      <c r="B1" s="100"/>
      <c r="C1" s="102" t="s">
        <v>0</v>
      </c>
      <c r="D1" s="102"/>
      <c r="E1" s="102"/>
      <c r="F1" s="102"/>
      <c r="G1" s="102"/>
      <c r="H1" s="102"/>
      <c r="I1" s="102"/>
      <c r="J1" s="102"/>
    </row>
    <row r="2" spans="1:10">
      <c r="B2" s="100"/>
      <c r="C2" s="101" t="s">
        <v>1</v>
      </c>
      <c r="D2" s="101"/>
      <c r="E2" s="101"/>
      <c r="F2" s="101"/>
      <c r="G2" s="101"/>
      <c r="H2" s="101"/>
      <c r="I2" s="101"/>
      <c r="J2" s="101"/>
    </row>
    <row r="3" spans="1:10">
      <c r="B3" s="100"/>
      <c r="C3" s="101" t="s">
        <v>29</v>
      </c>
      <c r="D3" s="101"/>
      <c r="E3" s="101"/>
      <c r="F3" s="101"/>
      <c r="G3" s="101"/>
      <c r="H3" s="101"/>
      <c r="I3" s="101"/>
      <c r="J3" s="101"/>
    </row>
    <row r="4" spans="1:10">
      <c r="B4" s="100"/>
      <c r="C4" s="101" t="s">
        <v>28</v>
      </c>
      <c r="D4" s="101"/>
      <c r="E4" s="101"/>
      <c r="F4" s="101"/>
      <c r="G4" s="101"/>
      <c r="H4" s="101"/>
      <c r="I4" s="101"/>
      <c r="J4" s="101"/>
    </row>
    <row r="5" spans="1:10">
      <c r="B5" s="101" t="s">
        <v>31</v>
      </c>
      <c r="C5" s="101"/>
      <c r="D5" s="101"/>
      <c r="E5" s="101"/>
      <c r="F5" s="101"/>
      <c r="G5" s="101"/>
      <c r="H5" s="101"/>
      <c r="I5" s="101"/>
      <c r="J5" s="101"/>
    </row>
    <row r="6" spans="1:10">
      <c r="B6" s="100"/>
      <c r="C6" s="101" t="s">
        <v>30</v>
      </c>
      <c r="D6" s="101"/>
      <c r="E6" s="101"/>
      <c r="F6" s="101"/>
      <c r="G6" s="101"/>
      <c r="H6" s="101"/>
      <c r="I6" s="101"/>
      <c r="J6" s="101"/>
    </row>
    <row r="7" spans="1:10">
      <c r="B7" s="100"/>
      <c r="C7" s="100"/>
      <c r="D7" s="101" t="s">
        <v>67</v>
      </c>
      <c r="E7" s="101"/>
      <c r="F7" s="101"/>
      <c r="G7" s="101"/>
      <c r="H7" s="101"/>
      <c r="I7" s="101"/>
      <c r="J7" s="101"/>
    </row>
    <row r="8" spans="1:10">
      <c r="B8" s="100"/>
      <c r="C8" s="102" t="s">
        <v>66</v>
      </c>
      <c r="D8" s="102"/>
      <c r="E8" s="102"/>
      <c r="F8" s="102"/>
      <c r="G8" s="102"/>
      <c r="H8" s="102"/>
      <c r="I8" s="102"/>
      <c r="J8" s="102"/>
    </row>
    <row r="9" spans="1:10">
      <c r="C9" s="101"/>
      <c r="D9" s="101"/>
      <c r="E9" s="101"/>
      <c r="F9" s="101"/>
      <c r="G9" s="101"/>
      <c r="H9" s="101"/>
      <c r="I9" s="101"/>
    </row>
    <row r="10" spans="1:10">
      <c r="A10" s="105" t="s">
        <v>2</v>
      </c>
      <c r="B10" s="105"/>
      <c r="C10" s="105"/>
      <c r="D10" s="105"/>
      <c r="E10" s="105"/>
      <c r="F10" s="105"/>
      <c r="G10" s="105"/>
      <c r="H10" s="105"/>
      <c r="I10" s="105"/>
    </row>
    <row r="11" spans="1:10">
      <c r="A11" s="106" t="s">
        <v>3</v>
      </c>
      <c r="B11" s="106"/>
      <c r="C11" s="106"/>
      <c r="D11" s="106"/>
      <c r="E11" s="106"/>
      <c r="F11" s="106"/>
      <c r="G11" s="106"/>
      <c r="H11" s="106"/>
      <c r="I11" s="106"/>
    </row>
    <row r="12" spans="1:10">
      <c r="A12" s="106" t="s">
        <v>68</v>
      </c>
      <c r="B12" s="106"/>
      <c r="C12" s="106"/>
      <c r="D12" s="106"/>
      <c r="E12" s="106"/>
      <c r="F12" s="106"/>
      <c r="G12" s="106"/>
      <c r="H12" s="106"/>
      <c r="I12" s="106"/>
    </row>
    <row r="13" spans="1:10">
      <c r="A13" s="106" t="s">
        <v>4</v>
      </c>
      <c r="B13" s="106"/>
      <c r="C13" s="106"/>
      <c r="D13" s="106"/>
      <c r="E13" s="106"/>
      <c r="F13" s="106"/>
      <c r="G13" s="106"/>
      <c r="H13" s="106"/>
      <c r="I13" s="106"/>
    </row>
    <row r="14" spans="1:10" ht="32.25" thickBot="1">
      <c r="A14" s="40"/>
      <c r="B14" s="41"/>
      <c r="I14" s="42" t="s">
        <v>5</v>
      </c>
    </row>
    <row r="15" spans="1:10" ht="27.2" customHeight="1">
      <c r="A15" s="107" t="s">
        <v>6</v>
      </c>
      <c r="B15" s="121" t="s">
        <v>32</v>
      </c>
      <c r="C15" s="123" t="s">
        <v>7</v>
      </c>
      <c r="D15" s="123" t="s">
        <v>8</v>
      </c>
      <c r="E15" s="123" t="s">
        <v>9</v>
      </c>
      <c r="F15" s="123" t="s">
        <v>10</v>
      </c>
      <c r="G15" s="119" t="s">
        <v>69</v>
      </c>
      <c r="H15" s="120"/>
      <c r="I15" s="103" t="s">
        <v>69</v>
      </c>
      <c r="J15" s="103" t="s">
        <v>70</v>
      </c>
    </row>
    <row r="16" spans="1:10" ht="41.25" customHeight="1" thickBot="1">
      <c r="A16" s="108"/>
      <c r="B16" s="122"/>
      <c r="C16" s="124"/>
      <c r="D16" s="124"/>
      <c r="E16" s="124"/>
      <c r="F16" s="124"/>
      <c r="G16" s="43" t="s">
        <v>11</v>
      </c>
      <c r="H16" s="44" t="s">
        <v>54</v>
      </c>
      <c r="I16" s="104"/>
      <c r="J16" s="104"/>
    </row>
    <row r="17" spans="1:10" ht="21.4" customHeight="1">
      <c r="A17" s="45" t="s">
        <v>12</v>
      </c>
      <c r="B17" s="130" t="s">
        <v>13</v>
      </c>
      <c r="C17" s="130"/>
      <c r="D17" s="130"/>
      <c r="E17" s="130"/>
      <c r="F17" s="131"/>
      <c r="G17" s="46"/>
      <c r="H17" s="47"/>
      <c r="I17" s="48"/>
      <c r="J17" s="48"/>
    </row>
    <row r="18" spans="1:10" ht="21.4" customHeight="1">
      <c r="A18" s="8" t="s">
        <v>14</v>
      </c>
      <c r="B18" s="126" t="s">
        <v>15</v>
      </c>
      <c r="C18" s="126"/>
      <c r="D18" s="126"/>
      <c r="E18" s="126"/>
      <c r="F18" s="127"/>
      <c r="G18" s="50"/>
      <c r="H18" s="49"/>
      <c r="I18" s="51"/>
      <c r="J18" s="51"/>
    </row>
    <row r="19" spans="1:10" ht="63" customHeight="1">
      <c r="A19" s="4" t="s">
        <v>16</v>
      </c>
      <c r="B19" s="5" t="s">
        <v>71</v>
      </c>
      <c r="C19" s="6" t="s">
        <v>17</v>
      </c>
      <c r="D19" s="6" t="s">
        <v>51</v>
      </c>
      <c r="E19" s="6" t="s">
        <v>52</v>
      </c>
      <c r="F19" s="6" t="s">
        <v>19</v>
      </c>
      <c r="G19" s="25">
        <v>429.5</v>
      </c>
      <c r="H19" s="32" t="s">
        <v>56</v>
      </c>
      <c r="I19" s="7">
        <f>G19</f>
        <v>429.5</v>
      </c>
      <c r="J19" s="7">
        <v>392.2</v>
      </c>
    </row>
    <row r="20" spans="1:10" ht="24.75" customHeight="1">
      <c r="A20" s="11" t="s">
        <v>20</v>
      </c>
      <c r="B20" s="112" t="s">
        <v>35</v>
      </c>
      <c r="C20" s="112"/>
      <c r="D20" s="112"/>
      <c r="E20" s="112"/>
      <c r="F20" s="113"/>
      <c r="G20" s="26"/>
      <c r="H20" s="33"/>
      <c r="I20" s="12"/>
      <c r="J20" s="12"/>
    </row>
    <row r="21" spans="1:10" ht="49.9" customHeight="1">
      <c r="A21" s="4" t="s">
        <v>21</v>
      </c>
      <c r="B21" s="5" t="s">
        <v>72</v>
      </c>
      <c r="C21" s="6" t="s">
        <v>17</v>
      </c>
      <c r="D21" s="6" t="s">
        <v>51</v>
      </c>
      <c r="E21" s="6" t="s">
        <v>52</v>
      </c>
      <c r="F21" s="6" t="s">
        <v>60</v>
      </c>
      <c r="G21" s="25">
        <v>676.8</v>
      </c>
      <c r="H21" s="32" t="s">
        <v>56</v>
      </c>
      <c r="I21" s="7">
        <f>G21</f>
        <v>676.8</v>
      </c>
      <c r="J21" s="7">
        <v>0</v>
      </c>
    </row>
    <row r="22" spans="1:10" ht="40.5" customHeight="1">
      <c r="A22" s="4" t="s">
        <v>74</v>
      </c>
      <c r="B22" s="5" t="s">
        <v>73</v>
      </c>
      <c r="C22" s="10"/>
      <c r="D22" s="10"/>
      <c r="E22" s="10"/>
      <c r="F22" s="10"/>
      <c r="G22" s="25">
        <v>300</v>
      </c>
      <c r="H22" s="32" t="s">
        <v>56</v>
      </c>
      <c r="I22" s="7">
        <f>G22</f>
        <v>300</v>
      </c>
      <c r="J22" s="7">
        <v>0</v>
      </c>
    </row>
    <row r="23" spans="1:10" ht="18.75" customHeight="1">
      <c r="A23" s="17"/>
      <c r="B23" s="9" t="s">
        <v>36</v>
      </c>
      <c r="C23" s="49"/>
      <c r="D23" s="49"/>
      <c r="E23" s="49"/>
      <c r="F23" s="49"/>
      <c r="G23" s="27">
        <f>G19+G21+G22</f>
        <v>1406.3</v>
      </c>
      <c r="H23" s="96" t="str">
        <f>H22</f>
        <v>0,0</v>
      </c>
      <c r="I23" s="18">
        <f>G23+H23</f>
        <v>1406.3</v>
      </c>
      <c r="J23" s="18">
        <f>J19+J21+J22</f>
        <v>392.2</v>
      </c>
    </row>
    <row r="24" spans="1:10" ht="18.75" customHeight="1">
      <c r="A24" s="11" t="s">
        <v>34</v>
      </c>
      <c r="B24" s="125" t="s">
        <v>75</v>
      </c>
      <c r="C24" s="126"/>
      <c r="D24" s="126"/>
      <c r="E24" s="126"/>
      <c r="F24" s="127"/>
      <c r="G24" s="26"/>
      <c r="H24" s="33"/>
      <c r="I24" s="12"/>
      <c r="J24" s="12"/>
    </row>
    <row r="25" spans="1:10" ht="22.9" hidden="1" customHeight="1">
      <c r="A25" s="13" t="s">
        <v>21</v>
      </c>
      <c r="B25" s="14" t="s">
        <v>43</v>
      </c>
      <c r="C25" s="15" t="s">
        <v>38</v>
      </c>
      <c r="D25" s="15" t="s">
        <v>50</v>
      </c>
      <c r="E25" s="15" t="s">
        <v>52</v>
      </c>
      <c r="F25" s="15" t="s">
        <v>19</v>
      </c>
      <c r="G25" s="16">
        <f>500+200-161.8-488.1-50.1</f>
        <v>0</v>
      </c>
      <c r="H25" s="34" t="s">
        <v>56</v>
      </c>
      <c r="I25" s="31">
        <f>G25</f>
        <v>0</v>
      </c>
      <c r="J25" s="31" t="str">
        <f>H25</f>
        <v>0,0</v>
      </c>
    </row>
    <row r="26" spans="1:10" ht="54" customHeight="1">
      <c r="A26" s="97" t="s">
        <v>37</v>
      </c>
      <c r="B26" s="99" t="s">
        <v>76</v>
      </c>
      <c r="C26" s="15" t="s">
        <v>38</v>
      </c>
      <c r="D26" s="15" t="s">
        <v>59</v>
      </c>
      <c r="E26" s="15" t="s">
        <v>57</v>
      </c>
      <c r="F26" s="15" t="s">
        <v>58</v>
      </c>
      <c r="G26" s="16">
        <v>145.30000000000001</v>
      </c>
      <c r="H26" s="35" t="s">
        <v>56</v>
      </c>
      <c r="I26" s="31">
        <f>G26</f>
        <v>145.30000000000001</v>
      </c>
      <c r="J26" s="31">
        <v>145.30000000000001</v>
      </c>
    </row>
    <row r="27" spans="1:10" ht="57.75" customHeight="1">
      <c r="A27" s="97" t="s">
        <v>53</v>
      </c>
      <c r="B27" s="99" t="s">
        <v>76</v>
      </c>
      <c r="C27" s="15" t="s">
        <v>22</v>
      </c>
      <c r="D27" s="15" t="s">
        <v>78</v>
      </c>
      <c r="E27" s="15" t="s">
        <v>57</v>
      </c>
      <c r="F27" s="15" t="s">
        <v>58</v>
      </c>
      <c r="G27" s="16">
        <v>791.6</v>
      </c>
      <c r="H27" s="35" t="s">
        <v>56</v>
      </c>
      <c r="I27" s="31">
        <f t="shared" ref="I27:I29" si="0">G27</f>
        <v>791.6</v>
      </c>
      <c r="J27" s="31">
        <v>791.6</v>
      </c>
    </row>
    <row r="28" spans="1:10" ht="69" customHeight="1">
      <c r="A28" s="97" t="s">
        <v>79</v>
      </c>
      <c r="B28" s="99" t="s">
        <v>85</v>
      </c>
      <c r="C28" s="15" t="s">
        <v>80</v>
      </c>
      <c r="D28" s="15" t="s">
        <v>81</v>
      </c>
      <c r="E28" s="15" t="s">
        <v>57</v>
      </c>
      <c r="F28" s="15" t="s">
        <v>58</v>
      </c>
      <c r="G28" s="16">
        <v>96.9</v>
      </c>
      <c r="H28" s="35" t="s">
        <v>56</v>
      </c>
      <c r="I28" s="31">
        <f t="shared" si="0"/>
        <v>96.9</v>
      </c>
      <c r="J28" s="31">
        <v>96.9</v>
      </c>
    </row>
    <row r="29" spans="1:10" ht="65.25" customHeight="1">
      <c r="A29" s="97" t="s">
        <v>82</v>
      </c>
      <c r="B29" s="99" t="s">
        <v>85</v>
      </c>
      <c r="C29" s="15" t="s">
        <v>83</v>
      </c>
      <c r="D29" s="15" t="s">
        <v>84</v>
      </c>
      <c r="E29" s="15" t="s">
        <v>57</v>
      </c>
      <c r="F29" s="15" t="s">
        <v>58</v>
      </c>
      <c r="G29" s="16">
        <v>350</v>
      </c>
      <c r="H29" s="35" t="s">
        <v>56</v>
      </c>
      <c r="I29" s="31">
        <f t="shared" si="0"/>
        <v>350</v>
      </c>
      <c r="J29" s="31">
        <v>350</v>
      </c>
    </row>
    <row r="30" spans="1:10">
      <c r="A30" s="17"/>
      <c r="B30" s="9" t="s">
        <v>77</v>
      </c>
      <c r="C30" s="49"/>
      <c r="D30" s="49"/>
      <c r="E30" s="49"/>
      <c r="F30" s="49"/>
      <c r="G30" s="27">
        <f>G26+G27+G28+G29</f>
        <v>1383.8000000000002</v>
      </c>
      <c r="H30" s="96" t="str">
        <f>H26</f>
        <v>0,0</v>
      </c>
      <c r="I30" s="18">
        <f>G30+H30</f>
        <v>1383.8000000000002</v>
      </c>
      <c r="J30" s="18">
        <f>J26+J27+J28+J29</f>
        <v>1383.8000000000002</v>
      </c>
    </row>
    <row r="31" spans="1:10" s="3" customFormat="1">
      <c r="A31" s="11" t="s">
        <v>86</v>
      </c>
      <c r="B31" s="112" t="s">
        <v>61</v>
      </c>
      <c r="C31" s="112"/>
      <c r="D31" s="112"/>
      <c r="E31" s="112"/>
      <c r="F31" s="113"/>
      <c r="G31" s="28"/>
      <c r="H31" s="33"/>
      <c r="I31" s="19"/>
      <c r="J31" s="19"/>
    </row>
    <row r="32" spans="1:10" s="3" customFormat="1" ht="31.15" hidden="1" customHeight="1">
      <c r="A32" s="13" t="s">
        <v>21</v>
      </c>
      <c r="B32" s="20" t="s">
        <v>27</v>
      </c>
      <c r="C32" s="15" t="s">
        <v>22</v>
      </c>
      <c r="D32" s="15" t="s">
        <v>23</v>
      </c>
      <c r="E32" s="15" t="s">
        <v>18</v>
      </c>
      <c r="F32" s="15" t="s">
        <v>19</v>
      </c>
      <c r="G32" s="29">
        <f>3000-3000</f>
        <v>0</v>
      </c>
      <c r="H32" s="34"/>
      <c r="I32" s="21">
        <f>3000-3000</f>
        <v>0</v>
      </c>
      <c r="J32" s="21">
        <f>3000-3000</f>
        <v>0</v>
      </c>
    </row>
    <row r="33" spans="1:10" s="3" customFormat="1" ht="26.25" hidden="1" customHeight="1">
      <c r="A33" s="97"/>
      <c r="B33" s="98"/>
      <c r="C33" s="15" t="s">
        <v>62</v>
      </c>
      <c r="D33" s="15" t="s">
        <v>63</v>
      </c>
      <c r="E33" s="15" t="s">
        <v>52</v>
      </c>
      <c r="F33" s="15" t="s">
        <v>19</v>
      </c>
      <c r="G33" s="29"/>
      <c r="H33" s="34"/>
      <c r="I33" s="21"/>
      <c r="J33" s="21"/>
    </row>
    <row r="34" spans="1:10" s="3" customFormat="1" ht="30.75" customHeight="1">
      <c r="A34" s="13" t="s">
        <v>87</v>
      </c>
      <c r="B34" s="22" t="s">
        <v>88</v>
      </c>
      <c r="C34" s="23" t="s">
        <v>62</v>
      </c>
      <c r="D34" s="23" t="s">
        <v>64</v>
      </c>
      <c r="E34" s="23" t="s">
        <v>52</v>
      </c>
      <c r="F34" s="23" t="s">
        <v>19</v>
      </c>
      <c r="G34" s="30">
        <v>226.8</v>
      </c>
      <c r="H34" s="36" t="s">
        <v>56</v>
      </c>
      <c r="I34" s="24">
        <f>G34</f>
        <v>226.8</v>
      </c>
      <c r="J34" s="24">
        <v>0</v>
      </c>
    </row>
    <row r="35" spans="1:10" s="3" customFormat="1" ht="23.85" customHeight="1" thickBot="1">
      <c r="A35" s="52"/>
      <c r="B35" s="53" t="s">
        <v>65</v>
      </c>
      <c r="C35" s="54"/>
      <c r="D35" s="54"/>
      <c r="E35" s="54"/>
      <c r="F35" s="54"/>
      <c r="G35" s="55">
        <f>G33+G34</f>
        <v>226.8</v>
      </c>
      <c r="H35" s="56">
        <v>0</v>
      </c>
      <c r="I35" s="57">
        <f>I33+I34</f>
        <v>226.8</v>
      </c>
      <c r="J35" s="57">
        <f>J33+J34</f>
        <v>0</v>
      </c>
    </row>
    <row r="36" spans="1:10" s="3" customFormat="1" ht="23.85" hidden="1" customHeight="1" thickBot="1">
      <c r="A36" s="58"/>
      <c r="B36" s="114" t="s">
        <v>24</v>
      </c>
      <c r="C36" s="114"/>
      <c r="D36" s="114"/>
      <c r="E36" s="114"/>
      <c r="F36" s="114"/>
      <c r="G36" s="59">
        <f>G22+G30+G35</f>
        <v>1910.6000000000001</v>
      </c>
      <c r="H36" s="60">
        <f>H35+H30</f>
        <v>0</v>
      </c>
      <c r="I36" s="61">
        <f>I22+I30+I35</f>
        <v>1910.6000000000001</v>
      </c>
      <c r="J36" s="61">
        <f>J22+J30+J35</f>
        <v>1383.8000000000002</v>
      </c>
    </row>
    <row r="37" spans="1:10" s="3" customFormat="1" ht="23.85" hidden="1" customHeight="1" thickBot="1">
      <c r="A37" s="45" t="s">
        <v>44</v>
      </c>
      <c r="B37" s="115" t="s">
        <v>39</v>
      </c>
      <c r="C37" s="115"/>
      <c r="D37" s="115"/>
      <c r="E37" s="115"/>
      <c r="F37" s="116"/>
      <c r="G37" s="62"/>
      <c r="H37" s="63"/>
      <c r="I37" s="64"/>
      <c r="J37" s="64"/>
    </row>
    <row r="38" spans="1:10" s="3" customFormat="1" ht="23.85" hidden="1" customHeight="1">
      <c r="A38" s="65" t="s">
        <v>45</v>
      </c>
      <c r="B38" s="66" t="s">
        <v>40</v>
      </c>
      <c r="C38" s="67"/>
      <c r="D38" s="68"/>
      <c r="E38" s="67"/>
      <c r="F38" s="68"/>
      <c r="G38" s="69"/>
      <c r="H38" s="70"/>
      <c r="I38" s="71"/>
      <c r="J38" s="71"/>
    </row>
    <row r="39" spans="1:10" s="3" customFormat="1" ht="23.85" hidden="1" customHeight="1">
      <c r="A39" s="72" t="s">
        <v>46</v>
      </c>
      <c r="B39" s="73" t="s">
        <v>47</v>
      </c>
      <c r="C39" s="74"/>
      <c r="D39" s="75"/>
      <c r="E39" s="74"/>
      <c r="F39" s="76"/>
      <c r="G39" s="77">
        <f>G40</f>
        <v>0</v>
      </c>
      <c r="H39" s="78" t="s">
        <v>56</v>
      </c>
      <c r="I39" s="79">
        <f>I40</f>
        <v>0</v>
      </c>
      <c r="J39" s="79">
        <f>J40</f>
        <v>0</v>
      </c>
    </row>
    <row r="40" spans="1:10" s="3" customFormat="1" ht="23.85" hidden="1" customHeight="1" thickBot="1">
      <c r="A40" s="80"/>
      <c r="B40" s="81" t="s">
        <v>48</v>
      </c>
      <c r="C40" s="82" t="s">
        <v>41</v>
      </c>
      <c r="D40" s="15" t="s">
        <v>49</v>
      </c>
      <c r="E40" s="82" t="s">
        <v>33</v>
      </c>
      <c r="F40" s="82" t="s">
        <v>19</v>
      </c>
      <c r="G40" s="29">
        <f>836.6-836.6</f>
        <v>0</v>
      </c>
      <c r="H40" s="83" t="s">
        <v>56</v>
      </c>
      <c r="I40" s="21">
        <f>836.6-836.6</f>
        <v>0</v>
      </c>
      <c r="J40" s="21">
        <f>836.6-836.6</f>
        <v>0</v>
      </c>
    </row>
    <row r="41" spans="1:10" s="3" customFormat="1" ht="23.85" hidden="1" customHeight="1" thickBot="1">
      <c r="A41" s="84"/>
      <c r="B41" s="117" t="s">
        <v>42</v>
      </c>
      <c r="C41" s="117"/>
      <c r="D41" s="117"/>
      <c r="E41" s="117"/>
      <c r="F41" s="118"/>
      <c r="G41" s="85">
        <f>G39</f>
        <v>0</v>
      </c>
      <c r="H41" s="86" t="s">
        <v>55</v>
      </c>
      <c r="I41" s="87">
        <f>I39</f>
        <v>0</v>
      </c>
      <c r="J41" s="87">
        <f>J39</f>
        <v>0</v>
      </c>
    </row>
    <row r="42" spans="1:10" s="3" customFormat="1" ht="16.5" hidden="1" thickBot="1">
      <c r="A42" s="88"/>
      <c r="B42" s="128" t="s">
        <v>25</v>
      </c>
      <c r="C42" s="128"/>
      <c r="D42" s="128"/>
      <c r="E42" s="128"/>
      <c r="F42" s="129"/>
      <c r="G42" s="89">
        <f>G36+G41</f>
        <v>1910.6000000000001</v>
      </c>
      <c r="H42" s="90">
        <f>H36</f>
        <v>0</v>
      </c>
      <c r="I42" s="91">
        <f>I36+I41</f>
        <v>1910.6000000000001</v>
      </c>
      <c r="J42" s="91">
        <f>J36+J41</f>
        <v>1383.8000000000002</v>
      </c>
    </row>
    <row r="43" spans="1:10" s="1" customFormat="1" ht="28.5" customHeight="1" thickTop="1" thickBot="1">
      <c r="A43" s="92"/>
      <c r="B43" s="109" t="s">
        <v>26</v>
      </c>
      <c r="C43" s="110"/>
      <c r="D43" s="110"/>
      <c r="E43" s="110"/>
      <c r="F43" s="111"/>
      <c r="G43" s="93">
        <f>G23+G30+G35</f>
        <v>3016.9000000000005</v>
      </c>
      <c r="H43" s="93">
        <f t="shared" ref="H43:I43" si="1">H23+H30+H35</f>
        <v>0</v>
      </c>
      <c r="I43" s="93">
        <f t="shared" si="1"/>
        <v>3016.9000000000005</v>
      </c>
      <c r="J43" s="93">
        <f>J23+J30+J35</f>
        <v>1776.0000000000002</v>
      </c>
    </row>
    <row r="44" spans="1:10" ht="16.5" thickTop="1">
      <c r="A44" s="40"/>
      <c r="B44" s="40"/>
      <c r="C44" s="94"/>
      <c r="D44" s="94"/>
      <c r="E44" s="94"/>
      <c r="F44" s="94"/>
      <c r="G44" s="94"/>
      <c r="H44" s="94"/>
    </row>
  </sheetData>
  <mergeCells count="32">
    <mergeCell ref="B20:F20"/>
    <mergeCell ref="B24:F24"/>
    <mergeCell ref="E15:E16"/>
    <mergeCell ref="F15:F16"/>
    <mergeCell ref="B42:F42"/>
    <mergeCell ref="B17:F17"/>
    <mergeCell ref="B18:F18"/>
    <mergeCell ref="B43:F43"/>
    <mergeCell ref="B31:F31"/>
    <mergeCell ref="B36:F36"/>
    <mergeCell ref="B37:F37"/>
    <mergeCell ref="B41:F41"/>
    <mergeCell ref="J15:J16"/>
    <mergeCell ref="A11:I11"/>
    <mergeCell ref="A12:I12"/>
    <mergeCell ref="A13:I13"/>
    <mergeCell ref="A15:A16"/>
    <mergeCell ref="G15:H15"/>
    <mergeCell ref="B15:B16"/>
    <mergeCell ref="C15:C16"/>
    <mergeCell ref="D15:D16"/>
    <mergeCell ref="I15:I16"/>
    <mergeCell ref="C9:I9"/>
    <mergeCell ref="A10:I10"/>
    <mergeCell ref="D7:J7"/>
    <mergeCell ref="C8:J8"/>
    <mergeCell ref="C1:J1"/>
    <mergeCell ref="C2:J2"/>
    <mergeCell ref="C3:J3"/>
    <mergeCell ref="C4:J4"/>
    <mergeCell ref="B5:J5"/>
    <mergeCell ref="C6:J6"/>
  </mergeCells>
  <phoneticPr fontId="0" type="noConversion"/>
  <printOptions horizontalCentered="1"/>
  <pageMargins left="0.98425196850393704" right="0.59055118110236227" top="0.59055118110236227" bottom="0.59055118110236227" header="0.51181102362204722" footer="0.51181102362204722"/>
  <pageSetup paperSize="9" scale="7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XII</vt:lpstr>
      <vt:lpstr>XII!Заголовки_для_печати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2016-09-28T09:36:25Z</cp:lastPrinted>
  <dcterms:created xsi:type="dcterms:W3CDTF">2011-02-10T12:07:21Z</dcterms:created>
  <dcterms:modified xsi:type="dcterms:W3CDTF">2017-02-03T06:37:20Z</dcterms:modified>
</cp:coreProperties>
</file>